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C:\Users\smartineza\OneDrive - Ministerio de Educación\Escritorio\GESTIÓN\LIQUIDACIÓN PRESUPUESTARIA\2026\FEBRERO\"/>
    </mc:Choice>
  </mc:AlternateContent>
  <xr:revisionPtr revIDLastSave="0" documentId="13_ncr:1_{451EE860-35AE-4AEF-8080-C3FD6AAB2476}" xr6:coauthVersionLast="47" xr6:coauthVersionMax="47" xr10:uidLastSave="{00000000-0000-0000-0000-000000000000}"/>
  <bookViews>
    <workbookView xWindow="-110" yWindow="-110" windowWidth="19420" windowHeight="10300" tabRatio="455" xr2:uid="{00000000-000D-0000-FFFF-FFFF00000000}"/>
  </bookViews>
  <sheets>
    <sheet name="LIQUIDACIÓN GENERAL" sheetId="2" r:id="rId1"/>
    <sheet name="LIQUIDACIÓN POR PARTIDA" sheetId="5" r:id="rId2"/>
    <sheet name="LIQUIDACIÓN POR SUBPARTIDA" sheetId="6" r:id="rId3"/>
  </sheets>
  <definedNames>
    <definedName name="_xlnm._FilterDatabase" localSheetId="0" hidden="1">'LIQUIDACIÓN GENERAL'!$A$11:$AB$709</definedName>
    <definedName name="_xlnm._FilterDatabase" localSheetId="1" hidden="1">'LIQUIDACIÓN POR PARTIDA'!$A$11:$AB$630</definedName>
    <definedName name="_xlnm._FilterDatabase" localSheetId="2" hidden="1">'LIQUIDACIÓN POR SUBPARTIDA'!$A$11:$AB$726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726" i="6" l="1"/>
  <c r="Y724" i="6"/>
  <c r="Y723" i="6"/>
  <c r="Y721" i="6"/>
  <c r="Y719" i="6"/>
  <c r="Y718" i="6"/>
  <c r="Y717" i="6"/>
  <c r="Y716" i="6"/>
  <c r="Y715" i="6"/>
  <c r="Y714" i="6"/>
  <c r="Y713" i="6"/>
  <c r="Y712" i="6"/>
  <c r="Y710" i="6"/>
  <c r="Y708" i="6"/>
  <c r="Y707" i="6"/>
  <c r="Y706" i="6"/>
  <c r="Y705" i="6"/>
  <c r="Y704" i="6"/>
  <c r="Y703" i="6"/>
  <c r="Y702" i="6"/>
  <c r="Y701" i="6"/>
  <c r="Y700" i="6"/>
  <c r="Y698" i="6"/>
  <c r="Y697" i="6"/>
  <c r="Y696" i="6"/>
  <c r="Y695" i="6"/>
  <c r="Y694" i="6"/>
  <c r="Y692" i="6"/>
  <c r="Y691" i="6"/>
  <c r="Y689" i="6"/>
  <c r="Y688" i="6"/>
  <c r="Y687" i="6"/>
  <c r="Y686" i="6"/>
  <c r="Y685" i="6"/>
  <c r="Y684" i="6"/>
  <c r="Y683" i="6"/>
  <c r="Y682" i="6"/>
  <c r="Y681" i="6"/>
  <c r="Y679" i="6"/>
  <c r="Y678" i="6"/>
  <c r="Y677" i="6"/>
  <c r="Y676" i="6"/>
  <c r="Y675" i="6"/>
  <c r="Y674" i="6"/>
  <c r="Y673" i="6"/>
  <c r="Y672" i="6"/>
  <c r="Y670" i="6"/>
  <c r="Y669" i="6"/>
  <c r="Y668" i="6"/>
  <c r="Y666" i="6"/>
  <c r="Y665" i="6"/>
  <c r="Y664" i="6"/>
  <c r="Y663" i="6"/>
  <c r="Y662" i="6"/>
  <c r="Y661" i="6"/>
  <c r="Y660" i="6"/>
  <c r="Y659" i="6"/>
  <c r="Y658" i="6"/>
  <c r="Y657" i="6"/>
  <c r="Y656" i="6"/>
  <c r="Y655" i="6"/>
  <c r="Y654" i="6"/>
  <c r="Y653" i="6"/>
  <c r="Y652" i="6"/>
  <c r="Y650" i="6"/>
  <c r="Y648" i="6"/>
  <c r="Y646" i="6"/>
  <c r="Y644" i="6"/>
  <c r="Y643" i="6"/>
  <c r="Y642" i="6"/>
  <c r="Y641" i="6"/>
  <c r="Y640" i="6"/>
  <c r="Y639" i="6"/>
  <c r="Y638" i="6"/>
  <c r="Y637" i="6"/>
  <c r="Y636" i="6"/>
  <c r="Y635" i="6"/>
  <c r="Y634" i="6"/>
  <c r="Y633" i="6"/>
  <c r="Y632" i="6"/>
  <c r="Y631" i="6"/>
  <c r="Y630" i="6"/>
  <c r="Y629" i="6"/>
  <c r="Y628" i="6"/>
  <c r="Y627" i="6"/>
  <c r="Y626" i="6"/>
  <c r="Y625" i="6"/>
  <c r="Y624" i="6"/>
  <c r="Y623" i="6"/>
  <c r="Y622" i="6"/>
  <c r="Y621" i="6"/>
  <c r="Y620" i="6"/>
  <c r="Y619" i="6"/>
  <c r="Y618" i="6"/>
  <c r="Y617" i="6"/>
  <c r="Y616" i="6"/>
  <c r="Y615" i="6"/>
  <c r="Y614" i="6"/>
  <c r="Y613" i="6"/>
  <c r="Y612" i="6"/>
  <c r="Y611" i="6"/>
  <c r="Y610" i="6"/>
  <c r="Y609" i="6"/>
  <c r="Y608" i="6"/>
  <c r="Y607" i="6"/>
  <c r="Y606" i="6"/>
  <c r="Y605" i="6"/>
  <c r="Y604" i="6"/>
  <c r="Y603" i="6"/>
  <c r="Y602" i="6"/>
  <c r="Y601" i="6"/>
  <c r="Y600" i="6"/>
  <c r="Y599" i="6"/>
  <c r="Y598" i="6"/>
  <c r="Y597" i="6"/>
  <c r="Y596" i="6"/>
  <c r="Y595" i="6"/>
  <c r="Y594" i="6"/>
  <c r="Y593" i="6"/>
  <c r="Y592" i="6"/>
  <c r="Y591" i="6"/>
  <c r="Y590" i="6"/>
  <c r="Y589" i="6"/>
  <c r="Y588" i="6"/>
  <c r="Y587" i="6"/>
  <c r="Y586" i="6"/>
  <c r="Y585" i="6"/>
  <c r="Y584" i="6"/>
  <c r="Y583" i="6"/>
  <c r="Y582" i="6"/>
  <c r="Y581" i="6"/>
  <c r="Y580" i="6"/>
  <c r="Y579" i="6"/>
  <c r="Y578" i="6"/>
  <c r="Y577" i="6"/>
  <c r="Y576" i="6"/>
  <c r="Y575" i="6"/>
  <c r="Y574" i="6"/>
  <c r="Y573" i="6"/>
  <c r="Y572" i="6"/>
  <c r="Y571" i="6"/>
  <c r="Y570" i="6"/>
  <c r="Y569" i="6"/>
  <c r="Y568" i="6"/>
  <c r="Y567" i="6"/>
  <c r="Y566" i="6"/>
  <c r="Y565" i="6"/>
  <c r="Y564" i="6"/>
  <c r="Y563" i="6"/>
  <c r="Y562" i="6"/>
  <c r="Y561" i="6"/>
  <c r="Y560" i="6"/>
  <c r="Y559" i="6"/>
  <c r="Y558" i="6"/>
  <c r="Y557" i="6"/>
  <c r="Y556" i="6"/>
  <c r="Y555" i="6"/>
  <c r="Y554" i="6"/>
  <c r="Y553" i="6"/>
  <c r="Y552" i="6"/>
  <c r="Y551" i="6"/>
  <c r="Y550" i="6"/>
  <c r="Y549" i="6"/>
  <c r="Y548" i="6"/>
  <c r="Y547" i="6"/>
  <c r="Y546" i="6"/>
  <c r="Y545" i="6"/>
  <c r="Y544" i="6"/>
  <c r="Y543" i="6"/>
  <c r="Y542" i="6"/>
  <c r="Y541" i="6"/>
  <c r="Y540" i="6"/>
  <c r="Y539" i="6"/>
  <c r="Y538" i="6"/>
  <c r="Y537" i="6"/>
  <c r="Y536" i="6"/>
  <c r="Y535" i="6"/>
  <c r="Y534" i="6"/>
  <c r="Y533" i="6"/>
  <c r="Y532" i="6"/>
  <c r="Y531" i="6"/>
  <c r="Y530" i="6"/>
  <c r="Y529" i="6"/>
  <c r="Y528" i="6"/>
  <c r="Y527" i="6"/>
  <c r="Y526" i="6"/>
  <c r="Y525" i="6"/>
  <c r="Y523" i="6"/>
  <c r="Y522" i="6"/>
  <c r="Y521" i="6"/>
  <c r="Y520" i="6"/>
  <c r="Y519" i="6"/>
  <c r="Y518" i="6"/>
  <c r="Y517" i="6"/>
  <c r="Y515" i="6"/>
  <c r="Y514" i="6"/>
  <c r="Y512" i="6"/>
  <c r="Y511" i="6"/>
  <c r="Y510" i="6"/>
  <c r="Y509" i="6"/>
  <c r="Y507" i="6"/>
  <c r="Y506" i="6"/>
  <c r="Y505" i="6"/>
  <c r="Y503" i="6"/>
  <c r="Y501" i="6"/>
  <c r="Y500" i="6"/>
  <c r="Y499" i="6"/>
  <c r="Y498" i="6"/>
  <c r="Y497" i="6"/>
  <c r="Y496" i="6"/>
  <c r="Y495" i="6"/>
  <c r="Y493" i="6"/>
  <c r="Y492" i="6"/>
  <c r="Y491" i="6"/>
  <c r="Y490" i="6"/>
  <c r="Y489" i="6"/>
  <c r="Y488" i="6"/>
  <c r="Y486" i="6"/>
  <c r="Y485" i="6"/>
  <c r="Y484" i="6"/>
  <c r="Y482" i="6"/>
  <c r="Y481" i="6"/>
  <c r="Y479" i="6"/>
  <c r="Y478" i="6"/>
  <c r="Y477" i="6"/>
  <c r="Y475" i="6"/>
  <c r="Y474" i="6"/>
  <c r="Y473" i="6"/>
  <c r="Y472" i="6"/>
  <c r="Y471" i="6"/>
  <c r="Y469" i="6"/>
  <c r="Y467" i="6"/>
  <c r="Y466" i="6"/>
  <c r="Y465" i="6"/>
  <c r="Y464" i="6"/>
  <c r="Y462" i="6"/>
  <c r="Y461" i="6"/>
  <c r="Y460" i="6"/>
  <c r="Y458" i="6"/>
  <c r="Y457" i="6"/>
  <c r="Y456" i="6"/>
  <c r="Y454" i="6"/>
  <c r="Y453" i="6"/>
  <c r="Y452" i="6"/>
  <c r="Y451" i="6"/>
  <c r="Y450" i="6"/>
  <c r="Y449" i="6"/>
  <c r="Y448" i="6"/>
  <c r="Y447" i="6"/>
  <c r="Y446" i="6"/>
  <c r="Y444" i="6"/>
  <c r="Y443" i="6"/>
  <c r="Y441" i="6"/>
  <c r="Y440" i="6"/>
  <c r="Y439" i="6"/>
  <c r="Y438" i="6"/>
  <c r="Y437" i="6"/>
  <c r="Y436" i="6"/>
  <c r="Y435" i="6"/>
  <c r="Y433" i="6"/>
  <c r="Y432" i="6"/>
  <c r="Y430" i="6"/>
  <c r="Y429" i="6"/>
  <c r="Y428" i="6"/>
  <c r="Y427" i="6"/>
  <c r="Y425" i="6"/>
  <c r="Y424" i="6"/>
  <c r="Y422" i="6"/>
  <c r="Y421" i="6"/>
  <c r="Y419" i="6"/>
  <c r="Y417" i="6"/>
  <c r="Y416" i="6"/>
  <c r="Y415" i="6"/>
  <c r="Y414" i="6"/>
  <c r="Y413" i="6"/>
  <c r="Y412" i="6"/>
  <c r="Y411" i="6"/>
  <c r="Y409" i="6"/>
  <c r="Y407" i="6"/>
  <c r="Y405" i="6"/>
  <c r="Y404" i="6"/>
  <c r="Y402" i="6"/>
  <c r="Y401" i="6"/>
  <c r="Y399" i="6"/>
  <c r="Y398" i="6"/>
  <c r="Y396" i="6"/>
  <c r="Y395" i="6"/>
  <c r="Y394" i="6"/>
  <c r="Y393" i="6"/>
  <c r="Y392" i="6"/>
  <c r="Y390" i="6"/>
  <c r="Y389" i="6"/>
  <c r="Y387" i="6"/>
  <c r="Y385" i="6"/>
  <c r="Y384" i="6"/>
  <c r="Y382" i="6"/>
  <c r="Y380" i="6"/>
  <c r="Y379" i="6"/>
  <c r="Y378" i="6"/>
  <c r="Y377" i="6"/>
  <c r="Y376" i="6"/>
  <c r="Y375" i="6"/>
  <c r="Y374" i="6"/>
  <c r="Y373" i="6"/>
  <c r="Y372" i="6"/>
  <c r="Y371" i="6"/>
  <c r="Y370" i="6"/>
  <c r="Y369" i="6"/>
  <c r="Y368" i="6"/>
  <c r="Y366" i="6"/>
  <c r="Y364" i="6"/>
  <c r="Y362" i="6"/>
  <c r="Y361" i="6"/>
  <c r="Y360" i="6"/>
  <c r="Y359" i="6"/>
  <c r="Y358" i="6"/>
  <c r="Y356" i="6"/>
  <c r="Y355" i="6"/>
  <c r="Y353" i="6"/>
  <c r="Y352" i="6"/>
  <c r="Y350" i="6"/>
  <c r="Y348" i="6"/>
  <c r="Y346" i="6"/>
  <c r="Y345" i="6"/>
  <c r="Y343" i="6"/>
  <c r="Y342" i="6"/>
  <c r="Y341" i="6"/>
  <c r="Y340" i="6"/>
  <c r="Y339" i="6"/>
  <c r="Y338" i="6"/>
  <c r="Y336" i="6"/>
  <c r="Y335" i="6"/>
  <c r="Y334" i="6"/>
  <c r="Y333" i="6"/>
  <c r="Y331" i="6"/>
  <c r="Y330" i="6"/>
  <c r="Y328" i="6"/>
  <c r="Y327" i="6"/>
  <c r="Y325" i="6"/>
  <c r="Y324" i="6"/>
  <c r="Y323" i="6"/>
  <c r="Y322" i="6"/>
  <c r="Y321" i="6"/>
  <c r="Y320" i="6"/>
  <c r="Y319" i="6"/>
  <c r="Y318" i="6"/>
  <c r="Y317" i="6"/>
  <c r="Y316" i="6"/>
  <c r="Y315" i="6"/>
  <c r="Y313" i="6"/>
  <c r="Y312" i="6"/>
  <c r="Y311" i="6"/>
  <c r="Y310" i="6"/>
  <c r="Y309" i="6"/>
  <c r="Y308" i="6"/>
  <c r="Y307" i="6"/>
  <c r="Y306" i="6"/>
  <c r="Y305" i="6"/>
  <c r="Y304" i="6"/>
  <c r="Y302" i="6"/>
  <c r="Y301" i="6"/>
  <c r="Y300" i="6"/>
  <c r="Y299" i="6"/>
  <c r="Y298" i="6"/>
  <c r="Y296" i="6"/>
  <c r="Y295" i="6"/>
  <c r="Y294" i="6"/>
  <c r="Y292" i="6"/>
  <c r="Y291" i="6"/>
  <c r="Y289" i="6"/>
  <c r="Y288" i="6"/>
  <c r="Y286" i="6"/>
  <c r="Y284" i="6"/>
  <c r="Y283" i="6"/>
  <c r="Y282" i="6"/>
  <c r="Y280" i="6"/>
  <c r="Y279" i="6"/>
  <c r="Y278" i="6"/>
  <c r="Y276" i="6"/>
  <c r="Y274" i="6"/>
  <c r="Y273" i="6"/>
  <c r="Y272" i="6"/>
  <c r="Y271" i="6"/>
  <c r="Y270" i="6"/>
  <c r="Y269" i="6"/>
  <c r="Y267" i="6"/>
  <c r="Y265" i="6"/>
  <c r="Y264" i="6"/>
  <c r="Y262" i="6"/>
  <c r="Y260" i="6"/>
  <c r="Y259" i="6"/>
  <c r="Y257" i="6"/>
  <c r="Y255" i="6"/>
  <c r="Y253" i="6"/>
  <c r="Y251" i="6"/>
  <c r="Y249" i="6"/>
  <c r="Y247" i="6"/>
  <c r="Y246" i="6"/>
  <c r="Y244" i="6"/>
  <c r="Y242" i="6"/>
  <c r="Y241" i="6"/>
  <c r="Y240" i="6"/>
  <c r="Y239" i="6"/>
  <c r="Y238" i="6"/>
  <c r="Y237" i="6"/>
  <c r="Y236" i="6"/>
  <c r="Y235" i="6"/>
  <c r="Y234" i="6"/>
  <c r="Y233" i="6"/>
  <c r="Y232" i="6"/>
  <c r="Y231" i="6"/>
  <c r="Y230" i="6"/>
  <c r="Y229" i="6"/>
  <c r="Y228" i="6"/>
  <c r="Y226" i="6"/>
  <c r="Y225" i="6"/>
  <c r="Y224" i="6"/>
  <c r="Y223" i="6"/>
  <c r="Y222" i="6"/>
  <c r="Y221" i="6"/>
  <c r="Y220" i="6"/>
  <c r="Y219" i="6"/>
  <c r="Y218" i="6"/>
  <c r="Y217" i="6"/>
  <c r="Y216" i="6"/>
  <c r="Y215" i="6"/>
  <c r="Y214" i="6"/>
  <c r="Y213" i="6"/>
  <c r="Y212" i="6"/>
  <c r="Y210" i="6"/>
  <c r="Y209" i="6"/>
  <c r="Y208" i="6"/>
  <c r="Y207" i="6"/>
  <c r="Y206" i="6"/>
  <c r="Y205" i="6"/>
  <c r="Y204" i="6"/>
  <c r="Y203" i="6"/>
  <c r="Y202" i="6"/>
  <c r="Y201" i="6"/>
  <c r="Y200" i="6"/>
  <c r="Y199" i="6"/>
  <c r="Y198" i="6"/>
  <c r="Y197" i="6"/>
  <c r="Y196" i="6"/>
  <c r="Y194" i="6"/>
  <c r="Y193" i="6"/>
  <c r="Y192" i="6"/>
  <c r="Y191" i="6"/>
  <c r="Y190" i="6"/>
  <c r="Y189" i="6"/>
  <c r="Y188" i="6"/>
  <c r="Y187" i="6"/>
  <c r="Y186" i="6"/>
  <c r="Y185" i="6"/>
  <c r="Y184" i="6"/>
  <c r="Y183" i="6"/>
  <c r="Y182" i="6"/>
  <c r="Y181" i="6"/>
  <c r="Y180" i="6"/>
  <c r="Y178" i="6"/>
  <c r="Y177" i="6"/>
  <c r="Y176" i="6"/>
  <c r="Y175" i="6"/>
  <c r="Y174" i="6"/>
  <c r="Y173" i="6"/>
  <c r="Y172" i="6"/>
  <c r="Y171" i="6"/>
  <c r="Y170" i="6"/>
  <c r="Y169" i="6"/>
  <c r="Y168" i="6"/>
  <c r="Y167" i="6"/>
  <c r="Y166" i="6"/>
  <c r="Y165" i="6"/>
  <c r="Y164" i="6"/>
  <c r="Y162" i="6"/>
  <c r="Y161" i="6"/>
  <c r="Y160" i="6"/>
  <c r="Y159" i="6"/>
  <c r="Y158" i="6"/>
  <c r="Y157" i="6"/>
  <c r="Y156" i="6"/>
  <c r="Y155" i="6"/>
  <c r="Y154" i="6"/>
  <c r="Y153" i="6"/>
  <c r="Y152" i="6"/>
  <c r="Y151" i="6"/>
  <c r="Y150" i="6"/>
  <c r="Y149" i="6"/>
  <c r="Y148" i="6"/>
  <c r="Y146" i="6"/>
  <c r="Y145" i="6"/>
  <c r="Y144" i="6"/>
  <c r="Y143" i="6"/>
  <c r="Y142" i="6"/>
  <c r="Y141" i="6"/>
  <c r="Y140" i="6"/>
  <c r="Y139" i="6"/>
  <c r="Y138" i="6"/>
  <c r="Y137" i="6"/>
  <c r="Y136" i="6"/>
  <c r="Y135" i="6"/>
  <c r="Y134" i="6"/>
  <c r="Y133" i="6"/>
  <c r="Y132" i="6"/>
  <c r="Y130" i="6"/>
  <c r="Y129" i="6"/>
  <c r="Y128" i="6"/>
  <c r="Y127" i="6"/>
  <c r="Y126" i="6"/>
  <c r="Y125" i="6"/>
  <c r="Y124" i="6"/>
  <c r="Y123" i="6"/>
  <c r="Y122" i="6"/>
  <c r="Y121" i="6"/>
  <c r="Y120" i="6"/>
  <c r="Y119" i="6"/>
  <c r="Y118" i="6"/>
  <c r="Y117" i="6"/>
  <c r="Y116" i="6"/>
  <c r="Y114" i="6"/>
  <c r="Y113" i="6"/>
  <c r="Y112" i="6"/>
  <c r="Y111" i="6"/>
  <c r="Y110" i="6"/>
  <c r="Y109" i="6"/>
  <c r="Y108" i="6"/>
  <c r="Y107" i="6"/>
  <c r="Y106" i="6"/>
  <c r="Y105" i="6"/>
  <c r="Y104" i="6"/>
  <c r="Y103" i="6"/>
  <c r="Y102" i="6"/>
  <c r="Y101" i="6"/>
  <c r="Y100" i="6"/>
  <c r="Y98" i="6"/>
  <c r="Y97" i="6"/>
  <c r="Y96" i="6"/>
  <c r="Y95" i="6"/>
  <c r="Y94" i="6"/>
  <c r="Y93" i="6"/>
  <c r="Y92" i="6"/>
  <c r="Y91" i="6"/>
  <c r="Y90" i="6"/>
  <c r="Y89" i="6"/>
  <c r="Y88" i="6"/>
  <c r="Y87" i="6"/>
  <c r="Y86" i="6"/>
  <c r="Y85" i="6"/>
  <c r="Y84" i="6"/>
  <c r="Y82" i="6"/>
  <c r="Y81" i="6"/>
  <c r="Y80" i="6"/>
  <c r="AA79" i="6"/>
  <c r="AB79" i="6" s="1"/>
  <c r="Y79" i="6"/>
  <c r="Y78" i="6"/>
  <c r="Y77" i="6"/>
  <c r="Y76" i="6"/>
  <c r="Y75" i="6"/>
  <c r="Y74" i="6"/>
  <c r="Y73" i="6"/>
  <c r="Y72" i="6"/>
  <c r="Y71" i="6"/>
  <c r="Y70" i="6"/>
  <c r="Z69" i="6"/>
  <c r="AB69" i="6" s="1"/>
  <c r="Y69" i="6"/>
  <c r="Y68" i="6"/>
  <c r="Y66" i="6"/>
  <c r="Y65" i="6"/>
  <c r="Y63" i="6"/>
  <c r="Y62" i="6"/>
  <c r="Y61" i="6"/>
  <c r="Y60" i="6"/>
  <c r="Y59" i="6"/>
  <c r="Z57" i="6"/>
  <c r="AB57" i="6" s="1"/>
  <c r="Y57" i="6"/>
  <c r="Y56" i="6"/>
  <c r="Y55" i="6"/>
  <c r="Y54" i="6"/>
  <c r="Y53" i="6"/>
  <c r="Z51" i="6"/>
  <c r="Y51" i="6"/>
  <c r="Y50" i="6"/>
  <c r="Y49" i="6"/>
  <c r="Y48" i="6"/>
  <c r="Y47" i="6"/>
  <c r="Y46" i="6"/>
  <c r="Y45" i="6"/>
  <c r="Y44" i="6"/>
  <c r="Y43" i="6"/>
  <c r="Y42" i="6"/>
  <c r="Y40" i="6"/>
  <c r="Y39" i="6"/>
  <c r="Y38" i="6"/>
  <c r="Y37" i="6"/>
  <c r="Y36" i="6"/>
  <c r="Y35" i="6"/>
  <c r="Y34" i="6"/>
  <c r="Y33" i="6"/>
  <c r="Y32" i="6"/>
  <c r="Y31" i="6"/>
  <c r="Z30" i="6"/>
  <c r="Y30" i="6"/>
  <c r="Y29" i="6"/>
  <c r="Y28" i="6"/>
  <c r="W727" i="6"/>
  <c r="V727" i="6"/>
  <c r="U727" i="6"/>
  <c r="T727" i="6"/>
  <c r="S727" i="6"/>
  <c r="R727" i="6"/>
  <c r="Q727" i="6"/>
  <c r="P727" i="6"/>
  <c r="N727" i="6"/>
  <c r="M727" i="6"/>
  <c r="L727" i="6"/>
  <c r="K727" i="6"/>
  <c r="W725" i="6"/>
  <c r="V725" i="6"/>
  <c r="U725" i="6"/>
  <c r="T725" i="6"/>
  <c r="S725" i="6"/>
  <c r="R725" i="6"/>
  <c r="Q725" i="6"/>
  <c r="P725" i="6"/>
  <c r="N725" i="6"/>
  <c r="M725" i="6"/>
  <c r="L725" i="6"/>
  <c r="K725" i="6"/>
  <c r="W722" i="6"/>
  <c r="V722" i="6"/>
  <c r="U722" i="6"/>
  <c r="T722" i="6"/>
  <c r="S722" i="6"/>
  <c r="R722" i="6"/>
  <c r="Q722" i="6"/>
  <c r="P722" i="6"/>
  <c r="N722" i="6"/>
  <c r="M722" i="6"/>
  <c r="L722" i="6"/>
  <c r="K722" i="6"/>
  <c r="W720" i="6"/>
  <c r="V720" i="6"/>
  <c r="U720" i="6"/>
  <c r="T720" i="6"/>
  <c r="S720" i="6"/>
  <c r="R720" i="6"/>
  <c r="Q720" i="6"/>
  <c r="P720" i="6"/>
  <c r="N720" i="6"/>
  <c r="M720" i="6"/>
  <c r="L720" i="6"/>
  <c r="K720" i="6"/>
  <c r="W711" i="6"/>
  <c r="V711" i="6"/>
  <c r="U711" i="6"/>
  <c r="T711" i="6"/>
  <c r="S711" i="6"/>
  <c r="R711" i="6"/>
  <c r="Q711" i="6"/>
  <c r="P711" i="6"/>
  <c r="N711" i="6"/>
  <c r="M711" i="6"/>
  <c r="L711" i="6"/>
  <c r="K711" i="6"/>
  <c r="W709" i="6"/>
  <c r="V709" i="6"/>
  <c r="U709" i="6"/>
  <c r="T709" i="6"/>
  <c r="S709" i="6"/>
  <c r="R709" i="6"/>
  <c r="Q709" i="6"/>
  <c r="P709" i="6"/>
  <c r="N709" i="6"/>
  <c r="M709" i="6"/>
  <c r="L709" i="6"/>
  <c r="K709" i="6"/>
  <c r="W699" i="6"/>
  <c r="V699" i="6"/>
  <c r="U699" i="6"/>
  <c r="T699" i="6"/>
  <c r="S699" i="6"/>
  <c r="R699" i="6"/>
  <c r="Q699" i="6"/>
  <c r="P699" i="6"/>
  <c r="N699" i="6"/>
  <c r="M699" i="6"/>
  <c r="L699" i="6"/>
  <c r="K699" i="6"/>
  <c r="W693" i="6"/>
  <c r="V693" i="6"/>
  <c r="U693" i="6"/>
  <c r="T693" i="6"/>
  <c r="S693" i="6"/>
  <c r="R693" i="6"/>
  <c r="Q693" i="6"/>
  <c r="P693" i="6"/>
  <c r="N693" i="6"/>
  <c r="M693" i="6"/>
  <c r="L693" i="6"/>
  <c r="K693" i="6"/>
  <c r="W690" i="6"/>
  <c r="V690" i="6"/>
  <c r="U690" i="6"/>
  <c r="T690" i="6"/>
  <c r="S690" i="6"/>
  <c r="R690" i="6"/>
  <c r="Q690" i="6"/>
  <c r="P690" i="6"/>
  <c r="N690" i="6"/>
  <c r="M690" i="6"/>
  <c r="L690" i="6"/>
  <c r="K690" i="6"/>
  <c r="W680" i="6"/>
  <c r="V680" i="6"/>
  <c r="U680" i="6"/>
  <c r="T680" i="6"/>
  <c r="S680" i="6"/>
  <c r="R680" i="6"/>
  <c r="Q680" i="6"/>
  <c r="P680" i="6"/>
  <c r="N680" i="6"/>
  <c r="M680" i="6"/>
  <c r="L680" i="6"/>
  <c r="K680" i="6"/>
  <c r="W671" i="6"/>
  <c r="V671" i="6"/>
  <c r="U671" i="6"/>
  <c r="T671" i="6"/>
  <c r="S671" i="6"/>
  <c r="R671" i="6"/>
  <c r="Q671" i="6"/>
  <c r="P671" i="6"/>
  <c r="N671" i="6"/>
  <c r="M671" i="6"/>
  <c r="L671" i="6"/>
  <c r="K671" i="6"/>
  <c r="W667" i="6"/>
  <c r="V667" i="6"/>
  <c r="U667" i="6"/>
  <c r="T667" i="6"/>
  <c r="S667" i="6"/>
  <c r="R667" i="6"/>
  <c r="Q667" i="6"/>
  <c r="P667" i="6"/>
  <c r="N667" i="6"/>
  <c r="M667" i="6"/>
  <c r="L667" i="6"/>
  <c r="K667" i="6"/>
  <c r="W651" i="6"/>
  <c r="V651" i="6"/>
  <c r="U651" i="6"/>
  <c r="T651" i="6"/>
  <c r="S651" i="6"/>
  <c r="R651" i="6"/>
  <c r="Q651" i="6"/>
  <c r="P651" i="6"/>
  <c r="N651" i="6"/>
  <c r="M651" i="6"/>
  <c r="L651" i="6"/>
  <c r="K651" i="6"/>
  <c r="W649" i="6"/>
  <c r="V649" i="6"/>
  <c r="U649" i="6"/>
  <c r="T649" i="6"/>
  <c r="S649" i="6"/>
  <c r="R649" i="6"/>
  <c r="Q649" i="6"/>
  <c r="P649" i="6"/>
  <c r="N649" i="6"/>
  <c r="M649" i="6"/>
  <c r="L649" i="6"/>
  <c r="K649" i="6"/>
  <c r="W647" i="6"/>
  <c r="V647" i="6"/>
  <c r="U647" i="6"/>
  <c r="T647" i="6"/>
  <c r="S647" i="6"/>
  <c r="R647" i="6"/>
  <c r="Q647" i="6"/>
  <c r="P647" i="6"/>
  <c r="N647" i="6"/>
  <c r="M647" i="6"/>
  <c r="L647" i="6"/>
  <c r="K647" i="6"/>
  <c r="W645" i="6"/>
  <c r="V645" i="6"/>
  <c r="U645" i="6"/>
  <c r="T645" i="6"/>
  <c r="S645" i="6"/>
  <c r="R645" i="6"/>
  <c r="Q645" i="6"/>
  <c r="P645" i="6"/>
  <c r="N645" i="6"/>
  <c r="M645" i="6"/>
  <c r="L645" i="6"/>
  <c r="K645" i="6"/>
  <c r="W524" i="6"/>
  <c r="V524" i="6"/>
  <c r="U524" i="6"/>
  <c r="T524" i="6"/>
  <c r="S524" i="6"/>
  <c r="R524" i="6"/>
  <c r="Q524" i="6"/>
  <c r="P524" i="6"/>
  <c r="N524" i="6"/>
  <c r="M524" i="6"/>
  <c r="L524" i="6"/>
  <c r="K524" i="6"/>
  <c r="W516" i="6"/>
  <c r="V516" i="6"/>
  <c r="U516" i="6"/>
  <c r="T516" i="6"/>
  <c r="S516" i="6"/>
  <c r="R516" i="6"/>
  <c r="Q516" i="6"/>
  <c r="P516" i="6"/>
  <c r="N516" i="6"/>
  <c r="M516" i="6"/>
  <c r="L516" i="6"/>
  <c r="K516" i="6"/>
  <c r="W513" i="6"/>
  <c r="V513" i="6"/>
  <c r="U513" i="6"/>
  <c r="T513" i="6"/>
  <c r="S513" i="6"/>
  <c r="R513" i="6"/>
  <c r="Q513" i="6"/>
  <c r="P513" i="6"/>
  <c r="N513" i="6"/>
  <c r="M513" i="6"/>
  <c r="L513" i="6"/>
  <c r="K513" i="6"/>
  <c r="W508" i="6"/>
  <c r="V508" i="6"/>
  <c r="U508" i="6"/>
  <c r="T508" i="6"/>
  <c r="S508" i="6"/>
  <c r="R508" i="6"/>
  <c r="Q508" i="6"/>
  <c r="P508" i="6"/>
  <c r="N508" i="6"/>
  <c r="M508" i="6"/>
  <c r="L508" i="6"/>
  <c r="K508" i="6"/>
  <c r="W504" i="6"/>
  <c r="V504" i="6"/>
  <c r="U504" i="6"/>
  <c r="T504" i="6"/>
  <c r="S504" i="6"/>
  <c r="R504" i="6"/>
  <c r="Q504" i="6"/>
  <c r="P504" i="6"/>
  <c r="N504" i="6"/>
  <c r="M504" i="6"/>
  <c r="L504" i="6"/>
  <c r="K504" i="6"/>
  <c r="W502" i="6"/>
  <c r="V502" i="6"/>
  <c r="U502" i="6"/>
  <c r="T502" i="6"/>
  <c r="S502" i="6"/>
  <c r="R502" i="6"/>
  <c r="Q502" i="6"/>
  <c r="P502" i="6"/>
  <c r="N502" i="6"/>
  <c r="M502" i="6"/>
  <c r="L502" i="6"/>
  <c r="K502" i="6"/>
  <c r="W494" i="6"/>
  <c r="V494" i="6"/>
  <c r="U494" i="6"/>
  <c r="T494" i="6"/>
  <c r="S494" i="6"/>
  <c r="R494" i="6"/>
  <c r="Q494" i="6"/>
  <c r="P494" i="6"/>
  <c r="N494" i="6"/>
  <c r="M494" i="6"/>
  <c r="L494" i="6"/>
  <c r="K494" i="6"/>
  <c r="W487" i="6"/>
  <c r="V487" i="6"/>
  <c r="U487" i="6"/>
  <c r="T487" i="6"/>
  <c r="S487" i="6"/>
  <c r="R487" i="6"/>
  <c r="Q487" i="6"/>
  <c r="P487" i="6"/>
  <c r="N487" i="6"/>
  <c r="M487" i="6"/>
  <c r="L487" i="6"/>
  <c r="K487" i="6"/>
  <c r="W483" i="6"/>
  <c r="V483" i="6"/>
  <c r="U483" i="6"/>
  <c r="T483" i="6"/>
  <c r="S483" i="6"/>
  <c r="R483" i="6"/>
  <c r="Q483" i="6"/>
  <c r="P483" i="6"/>
  <c r="N483" i="6"/>
  <c r="M483" i="6"/>
  <c r="L483" i="6"/>
  <c r="K483" i="6"/>
  <c r="W480" i="6"/>
  <c r="V480" i="6"/>
  <c r="U480" i="6"/>
  <c r="T480" i="6"/>
  <c r="S480" i="6"/>
  <c r="R480" i="6"/>
  <c r="Q480" i="6"/>
  <c r="P480" i="6"/>
  <c r="N480" i="6"/>
  <c r="M480" i="6"/>
  <c r="L480" i="6"/>
  <c r="K480" i="6"/>
  <c r="W476" i="6"/>
  <c r="V476" i="6"/>
  <c r="U476" i="6"/>
  <c r="T476" i="6"/>
  <c r="S476" i="6"/>
  <c r="R476" i="6"/>
  <c r="Q476" i="6"/>
  <c r="P476" i="6"/>
  <c r="N476" i="6"/>
  <c r="M476" i="6"/>
  <c r="L476" i="6"/>
  <c r="K476" i="6"/>
  <c r="W470" i="6"/>
  <c r="V470" i="6"/>
  <c r="U470" i="6"/>
  <c r="T470" i="6"/>
  <c r="S470" i="6"/>
  <c r="R470" i="6"/>
  <c r="Q470" i="6"/>
  <c r="P470" i="6"/>
  <c r="N470" i="6"/>
  <c r="M470" i="6"/>
  <c r="L470" i="6"/>
  <c r="K470" i="6"/>
  <c r="W468" i="6"/>
  <c r="V468" i="6"/>
  <c r="U468" i="6"/>
  <c r="T468" i="6"/>
  <c r="S468" i="6"/>
  <c r="R468" i="6"/>
  <c r="Q468" i="6"/>
  <c r="P468" i="6"/>
  <c r="N468" i="6"/>
  <c r="M468" i="6"/>
  <c r="L468" i="6"/>
  <c r="K468" i="6"/>
  <c r="W463" i="6"/>
  <c r="V463" i="6"/>
  <c r="U463" i="6"/>
  <c r="T463" i="6"/>
  <c r="S463" i="6"/>
  <c r="R463" i="6"/>
  <c r="Q463" i="6"/>
  <c r="P463" i="6"/>
  <c r="N463" i="6"/>
  <c r="M463" i="6"/>
  <c r="L463" i="6"/>
  <c r="K463" i="6"/>
  <c r="W459" i="6"/>
  <c r="V459" i="6"/>
  <c r="U459" i="6"/>
  <c r="T459" i="6"/>
  <c r="S459" i="6"/>
  <c r="R459" i="6"/>
  <c r="Q459" i="6"/>
  <c r="P459" i="6"/>
  <c r="N459" i="6"/>
  <c r="M459" i="6"/>
  <c r="L459" i="6"/>
  <c r="K459" i="6"/>
  <c r="W455" i="6"/>
  <c r="V455" i="6"/>
  <c r="U455" i="6"/>
  <c r="T455" i="6"/>
  <c r="S455" i="6"/>
  <c r="R455" i="6"/>
  <c r="Q455" i="6"/>
  <c r="P455" i="6"/>
  <c r="N455" i="6"/>
  <c r="M455" i="6"/>
  <c r="L455" i="6"/>
  <c r="K455" i="6"/>
  <c r="W445" i="6"/>
  <c r="V445" i="6"/>
  <c r="U445" i="6"/>
  <c r="T445" i="6"/>
  <c r="S445" i="6"/>
  <c r="R445" i="6"/>
  <c r="Q445" i="6"/>
  <c r="P445" i="6"/>
  <c r="N445" i="6"/>
  <c r="M445" i="6"/>
  <c r="L445" i="6"/>
  <c r="K445" i="6"/>
  <c r="W442" i="6"/>
  <c r="V442" i="6"/>
  <c r="U442" i="6"/>
  <c r="T442" i="6"/>
  <c r="S442" i="6"/>
  <c r="R442" i="6"/>
  <c r="Q442" i="6"/>
  <c r="P442" i="6"/>
  <c r="N442" i="6"/>
  <c r="M442" i="6"/>
  <c r="L442" i="6"/>
  <c r="K442" i="6"/>
  <c r="W434" i="6"/>
  <c r="V434" i="6"/>
  <c r="U434" i="6"/>
  <c r="T434" i="6"/>
  <c r="S434" i="6"/>
  <c r="R434" i="6"/>
  <c r="Q434" i="6"/>
  <c r="P434" i="6"/>
  <c r="N434" i="6"/>
  <c r="M434" i="6"/>
  <c r="L434" i="6"/>
  <c r="K434" i="6"/>
  <c r="W431" i="6"/>
  <c r="V431" i="6"/>
  <c r="U431" i="6"/>
  <c r="T431" i="6"/>
  <c r="S431" i="6"/>
  <c r="R431" i="6"/>
  <c r="Q431" i="6"/>
  <c r="P431" i="6"/>
  <c r="N431" i="6"/>
  <c r="M431" i="6"/>
  <c r="L431" i="6"/>
  <c r="K431" i="6"/>
  <c r="W426" i="6"/>
  <c r="V426" i="6"/>
  <c r="U426" i="6"/>
  <c r="T426" i="6"/>
  <c r="S426" i="6"/>
  <c r="R426" i="6"/>
  <c r="Q426" i="6"/>
  <c r="P426" i="6"/>
  <c r="N426" i="6"/>
  <c r="M426" i="6"/>
  <c r="L426" i="6"/>
  <c r="K426" i="6"/>
  <c r="W423" i="6"/>
  <c r="V423" i="6"/>
  <c r="U423" i="6"/>
  <c r="T423" i="6"/>
  <c r="S423" i="6"/>
  <c r="R423" i="6"/>
  <c r="Q423" i="6"/>
  <c r="P423" i="6"/>
  <c r="N423" i="6"/>
  <c r="M423" i="6"/>
  <c r="L423" i="6"/>
  <c r="K423" i="6"/>
  <c r="W420" i="6"/>
  <c r="V420" i="6"/>
  <c r="U420" i="6"/>
  <c r="T420" i="6"/>
  <c r="S420" i="6"/>
  <c r="R420" i="6"/>
  <c r="Q420" i="6"/>
  <c r="P420" i="6"/>
  <c r="N420" i="6"/>
  <c r="M420" i="6"/>
  <c r="L420" i="6"/>
  <c r="K420" i="6"/>
  <c r="W418" i="6"/>
  <c r="V418" i="6"/>
  <c r="U418" i="6"/>
  <c r="T418" i="6"/>
  <c r="S418" i="6"/>
  <c r="R418" i="6"/>
  <c r="Q418" i="6"/>
  <c r="P418" i="6"/>
  <c r="N418" i="6"/>
  <c r="M418" i="6"/>
  <c r="L418" i="6"/>
  <c r="K418" i="6"/>
  <c r="W410" i="6"/>
  <c r="V410" i="6"/>
  <c r="U410" i="6"/>
  <c r="T410" i="6"/>
  <c r="S410" i="6"/>
  <c r="R410" i="6"/>
  <c r="Q410" i="6"/>
  <c r="P410" i="6"/>
  <c r="N410" i="6"/>
  <c r="M410" i="6"/>
  <c r="L410" i="6"/>
  <c r="K410" i="6"/>
  <c r="W408" i="6"/>
  <c r="V408" i="6"/>
  <c r="U408" i="6"/>
  <c r="T408" i="6"/>
  <c r="S408" i="6"/>
  <c r="R408" i="6"/>
  <c r="Q408" i="6"/>
  <c r="P408" i="6"/>
  <c r="N408" i="6"/>
  <c r="M408" i="6"/>
  <c r="L408" i="6"/>
  <c r="K408" i="6"/>
  <c r="W406" i="6"/>
  <c r="V406" i="6"/>
  <c r="U406" i="6"/>
  <c r="T406" i="6"/>
  <c r="S406" i="6"/>
  <c r="R406" i="6"/>
  <c r="Q406" i="6"/>
  <c r="P406" i="6"/>
  <c r="N406" i="6"/>
  <c r="M406" i="6"/>
  <c r="L406" i="6"/>
  <c r="K406" i="6"/>
  <c r="W403" i="6"/>
  <c r="V403" i="6"/>
  <c r="U403" i="6"/>
  <c r="T403" i="6"/>
  <c r="S403" i="6"/>
  <c r="R403" i="6"/>
  <c r="Q403" i="6"/>
  <c r="P403" i="6"/>
  <c r="N403" i="6"/>
  <c r="M403" i="6"/>
  <c r="L403" i="6"/>
  <c r="K403" i="6"/>
  <c r="W400" i="6"/>
  <c r="V400" i="6"/>
  <c r="U400" i="6"/>
  <c r="T400" i="6"/>
  <c r="S400" i="6"/>
  <c r="R400" i="6"/>
  <c r="Q400" i="6"/>
  <c r="P400" i="6"/>
  <c r="N400" i="6"/>
  <c r="M400" i="6"/>
  <c r="L400" i="6"/>
  <c r="K400" i="6"/>
  <c r="W397" i="6"/>
  <c r="V397" i="6"/>
  <c r="U397" i="6"/>
  <c r="T397" i="6"/>
  <c r="S397" i="6"/>
  <c r="R397" i="6"/>
  <c r="Q397" i="6"/>
  <c r="P397" i="6"/>
  <c r="N397" i="6"/>
  <c r="M397" i="6"/>
  <c r="L397" i="6"/>
  <c r="K397" i="6"/>
  <c r="W391" i="6"/>
  <c r="V391" i="6"/>
  <c r="U391" i="6"/>
  <c r="T391" i="6"/>
  <c r="S391" i="6"/>
  <c r="R391" i="6"/>
  <c r="Q391" i="6"/>
  <c r="P391" i="6"/>
  <c r="N391" i="6"/>
  <c r="M391" i="6"/>
  <c r="L391" i="6"/>
  <c r="K391" i="6"/>
  <c r="W388" i="6"/>
  <c r="V388" i="6"/>
  <c r="U388" i="6"/>
  <c r="T388" i="6"/>
  <c r="S388" i="6"/>
  <c r="R388" i="6"/>
  <c r="Q388" i="6"/>
  <c r="P388" i="6"/>
  <c r="N388" i="6"/>
  <c r="M388" i="6"/>
  <c r="L388" i="6"/>
  <c r="K388" i="6"/>
  <c r="W386" i="6"/>
  <c r="V386" i="6"/>
  <c r="U386" i="6"/>
  <c r="T386" i="6"/>
  <c r="S386" i="6"/>
  <c r="R386" i="6"/>
  <c r="Q386" i="6"/>
  <c r="P386" i="6"/>
  <c r="N386" i="6"/>
  <c r="M386" i="6"/>
  <c r="L386" i="6"/>
  <c r="K386" i="6"/>
  <c r="W383" i="6"/>
  <c r="V383" i="6"/>
  <c r="U383" i="6"/>
  <c r="T383" i="6"/>
  <c r="S383" i="6"/>
  <c r="R383" i="6"/>
  <c r="Q383" i="6"/>
  <c r="P383" i="6"/>
  <c r="N383" i="6"/>
  <c r="M383" i="6"/>
  <c r="L383" i="6"/>
  <c r="K383" i="6"/>
  <c r="W381" i="6"/>
  <c r="V381" i="6"/>
  <c r="U381" i="6"/>
  <c r="T381" i="6"/>
  <c r="S381" i="6"/>
  <c r="R381" i="6"/>
  <c r="Q381" i="6"/>
  <c r="P381" i="6"/>
  <c r="N381" i="6"/>
  <c r="M381" i="6"/>
  <c r="L381" i="6"/>
  <c r="K381" i="6"/>
  <c r="W367" i="6"/>
  <c r="V367" i="6"/>
  <c r="U367" i="6"/>
  <c r="T367" i="6"/>
  <c r="S367" i="6"/>
  <c r="R367" i="6"/>
  <c r="Q367" i="6"/>
  <c r="P367" i="6"/>
  <c r="N367" i="6"/>
  <c r="M367" i="6"/>
  <c r="L367" i="6"/>
  <c r="K367" i="6"/>
  <c r="W365" i="6"/>
  <c r="V365" i="6"/>
  <c r="U365" i="6"/>
  <c r="T365" i="6"/>
  <c r="S365" i="6"/>
  <c r="R365" i="6"/>
  <c r="Q365" i="6"/>
  <c r="P365" i="6"/>
  <c r="N365" i="6"/>
  <c r="M365" i="6"/>
  <c r="L365" i="6"/>
  <c r="K365" i="6"/>
  <c r="W363" i="6"/>
  <c r="V363" i="6"/>
  <c r="U363" i="6"/>
  <c r="T363" i="6"/>
  <c r="S363" i="6"/>
  <c r="R363" i="6"/>
  <c r="Q363" i="6"/>
  <c r="P363" i="6"/>
  <c r="N363" i="6"/>
  <c r="M363" i="6"/>
  <c r="L363" i="6"/>
  <c r="K363" i="6"/>
  <c r="W357" i="6"/>
  <c r="V357" i="6"/>
  <c r="U357" i="6"/>
  <c r="T357" i="6"/>
  <c r="S357" i="6"/>
  <c r="R357" i="6"/>
  <c r="Q357" i="6"/>
  <c r="P357" i="6"/>
  <c r="N357" i="6"/>
  <c r="M357" i="6"/>
  <c r="L357" i="6"/>
  <c r="K357" i="6"/>
  <c r="W354" i="6"/>
  <c r="V354" i="6"/>
  <c r="U354" i="6"/>
  <c r="T354" i="6"/>
  <c r="S354" i="6"/>
  <c r="R354" i="6"/>
  <c r="Q354" i="6"/>
  <c r="P354" i="6"/>
  <c r="N354" i="6"/>
  <c r="M354" i="6"/>
  <c r="L354" i="6"/>
  <c r="K354" i="6"/>
  <c r="W351" i="6"/>
  <c r="V351" i="6"/>
  <c r="U351" i="6"/>
  <c r="T351" i="6"/>
  <c r="S351" i="6"/>
  <c r="R351" i="6"/>
  <c r="Q351" i="6"/>
  <c r="P351" i="6"/>
  <c r="N351" i="6"/>
  <c r="M351" i="6"/>
  <c r="L351" i="6"/>
  <c r="K351" i="6"/>
  <c r="W349" i="6"/>
  <c r="V349" i="6"/>
  <c r="U349" i="6"/>
  <c r="T349" i="6"/>
  <c r="S349" i="6"/>
  <c r="R349" i="6"/>
  <c r="Q349" i="6"/>
  <c r="P349" i="6"/>
  <c r="N349" i="6"/>
  <c r="M349" i="6"/>
  <c r="L349" i="6"/>
  <c r="K349" i="6"/>
  <c r="W347" i="6"/>
  <c r="V347" i="6"/>
  <c r="U347" i="6"/>
  <c r="T347" i="6"/>
  <c r="S347" i="6"/>
  <c r="R347" i="6"/>
  <c r="Q347" i="6"/>
  <c r="P347" i="6"/>
  <c r="N347" i="6"/>
  <c r="M347" i="6"/>
  <c r="L347" i="6"/>
  <c r="K347" i="6"/>
  <c r="W344" i="6"/>
  <c r="V344" i="6"/>
  <c r="U344" i="6"/>
  <c r="T344" i="6"/>
  <c r="S344" i="6"/>
  <c r="R344" i="6"/>
  <c r="Q344" i="6"/>
  <c r="P344" i="6"/>
  <c r="N344" i="6"/>
  <c r="M344" i="6"/>
  <c r="L344" i="6"/>
  <c r="K344" i="6"/>
  <c r="W337" i="6"/>
  <c r="V337" i="6"/>
  <c r="U337" i="6"/>
  <c r="T337" i="6"/>
  <c r="S337" i="6"/>
  <c r="R337" i="6"/>
  <c r="Q337" i="6"/>
  <c r="P337" i="6"/>
  <c r="N337" i="6"/>
  <c r="M337" i="6"/>
  <c r="L337" i="6"/>
  <c r="K337" i="6"/>
  <c r="W332" i="6"/>
  <c r="V332" i="6"/>
  <c r="U332" i="6"/>
  <c r="T332" i="6"/>
  <c r="S332" i="6"/>
  <c r="R332" i="6"/>
  <c r="Q332" i="6"/>
  <c r="P332" i="6"/>
  <c r="N332" i="6"/>
  <c r="M332" i="6"/>
  <c r="L332" i="6"/>
  <c r="K332" i="6"/>
  <c r="W329" i="6"/>
  <c r="V329" i="6"/>
  <c r="U329" i="6"/>
  <c r="T329" i="6"/>
  <c r="S329" i="6"/>
  <c r="R329" i="6"/>
  <c r="Q329" i="6"/>
  <c r="P329" i="6"/>
  <c r="N329" i="6"/>
  <c r="M329" i="6"/>
  <c r="L329" i="6"/>
  <c r="K329" i="6"/>
  <c r="W326" i="6"/>
  <c r="V326" i="6"/>
  <c r="U326" i="6"/>
  <c r="T326" i="6"/>
  <c r="S326" i="6"/>
  <c r="R326" i="6"/>
  <c r="Q326" i="6"/>
  <c r="P326" i="6"/>
  <c r="N326" i="6"/>
  <c r="M326" i="6"/>
  <c r="L326" i="6"/>
  <c r="K326" i="6"/>
  <c r="W314" i="6"/>
  <c r="V314" i="6"/>
  <c r="U314" i="6"/>
  <c r="T314" i="6"/>
  <c r="S314" i="6"/>
  <c r="R314" i="6"/>
  <c r="Q314" i="6"/>
  <c r="P314" i="6"/>
  <c r="N314" i="6"/>
  <c r="M314" i="6"/>
  <c r="L314" i="6"/>
  <c r="K314" i="6"/>
  <c r="W303" i="6"/>
  <c r="V303" i="6"/>
  <c r="U303" i="6"/>
  <c r="T303" i="6"/>
  <c r="S303" i="6"/>
  <c r="R303" i="6"/>
  <c r="Q303" i="6"/>
  <c r="P303" i="6"/>
  <c r="N303" i="6"/>
  <c r="M303" i="6"/>
  <c r="L303" i="6"/>
  <c r="K303" i="6"/>
  <c r="W297" i="6"/>
  <c r="V297" i="6"/>
  <c r="U297" i="6"/>
  <c r="T297" i="6"/>
  <c r="S297" i="6"/>
  <c r="R297" i="6"/>
  <c r="Q297" i="6"/>
  <c r="P297" i="6"/>
  <c r="N297" i="6"/>
  <c r="M297" i="6"/>
  <c r="L297" i="6"/>
  <c r="K297" i="6"/>
  <c r="W293" i="6"/>
  <c r="V293" i="6"/>
  <c r="U293" i="6"/>
  <c r="T293" i="6"/>
  <c r="S293" i="6"/>
  <c r="R293" i="6"/>
  <c r="Q293" i="6"/>
  <c r="P293" i="6"/>
  <c r="N293" i="6"/>
  <c r="M293" i="6"/>
  <c r="L293" i="6"/>
  <c r="K293" i="6"/>
  <c r="W290" i="6"/>
  <c r="V290" i="6"/>
  <c r="U290" i="6"/>
  <c r="T290" i="6"/>
  <c r="S290" i="6"/>
  <c r="R290" i="6"/>
  <c r="Q290" i="6"/>
  <c r="P290" i="6"/>
  <c r="N290" i="6"/>
  <c r="M290" i="6"/>
  <c r="L290" i="6"/>
  <c r="K290" i="6"/>
  <c r="W287" i="6"/>
  <c r="V287" i="6"/>
  <c r="U287" i="6"/>
  <c r="T287" i="6"/>
  <c r="S287" i="6"/>
  <c r="R287" i="6"/>
  <c r="Q287" i="6"/>
  <c r="P287" i="6"/>
  <c r="N287" i="6"/>
  <c r="M287" i="6"/>
  <c r="L287" i="6"/>
  <c r="K287" i="6"/>
  <c r="W285" i="6"/>
  <c r="V285" i="6"/>
  <c r="U285" i="6"/>
  <c r="T285" i="6"/>
  <c r="S285" i="6"/>
  <c r="R285" i="6"/>
  <c r="Q285" i="6"/>
  <c r="P285" i="6"/>
  <c r="N285" i="6"/>
  <c r="M285" i="6"/>
  <c r="L285" i="6"/>
  <c r="K285" i="6"/>
  <c r="W281" i="6"/>
  <c r="V281" i="6"/>
  <c r="U281" i="6"/>
  <c r="T281" i="6"/>
  <c r="S281" i="6"/>
  <c r="R281" i="6"/>
  <c r="Q281" i="6"/>
  <c r="P281" i="6"/>
  <c r="N281" i="6"/>
  <c r="M281" i="6"/>
  <c r="L281" i="6"/>
  <c r="K281" i="6"/>
  <c r="W277" i="6"/>
  <c r="V277" i="6"/>
  <c r="U277" i="6"/>
  <c r="T277" i="6"/>
  <c r="S277" i="6"/>
  <c r="R277" i="6"/>
  <c r="Q277" i="6"/>
  <c r="P277" i="6"/>
  <c r="N277" i="6"/>
  <c r="M277" i="6"/>
  <c r="L277" i="6"/>
  <c r="K277" i="6"/>
  <c r="W275" i="6"/>
  <c r="V275" i="6"/>
  <c r="U275" i="6"/>
  <c r="T275" i="6"/>
  <c r="S275" i="6"/>
  <c r="R275" i="6"/>
  <c r="Q275" i="6"/>
  <c r="P275" i="6"/>
  <c r="N275" i="6"/>
  <c r="M275" i="6"/>
  <c r="L275" i="6"/>
  <c r="K275" i="6"/>
  <c r="W268" i="6"/>
  <c r="V268" i="6"/>
  <c r="U268" i="6"/>
  <c r="T268" i="6"/>
  <c r="S268" i="6"/>
  <c r="R268" i="6"/>
  <c r="Q268" i="6"/>
  <c r="P268" i="6"/>
  <c r="N268" i="6"/>
  <c r="M268" i="6"/>
  <c r="L268" i="6"/>
  <c r="K268" i="6"/>
  <c r="W266" i="6"/>
  <c r="V266" i="6"/>
  <c r="U266" i="6"/>
  <c r="T266" i="6"/>
  <c r="S266" i="6"/>
  <c r="R266" i="6"/>
  <c r="Q266" i="6"/>
  <c r="P266" i="6"/>
  <c r="N266" i="6"/>
  <c r="M266" i="6"/>
  <c r="L266" i="6"/>
  <c r="K266" i="6"/>
  <c r="W263" i="6"/>
  <c r="V263" i="6"/>
  <c r="U263" i="6"/>
  <c r="T263" i="6"/>
  <c r="S263" i="6"/>
  <c r="R263" i="6"/>
  <c r="Q263" i="6"/>
  <c r="P263" i="6"/>
  <c r="N263" i="6"/>
  <c r="M263" i="6"/>
  <c r="L263" i="6"/>
  <c r="K263" i="6"/>
  <c r="W261" i="6"/>
  <c r="V261" i="6"/>
  <c r="U261" i="6"/>
  <c r="T261" i="6"/>
  <c r="S261" i="6"/>
  <c r="R261" i="6"/>
  <c r="Q261" i="6"/>
  <c r="P261" i="6"/>
  <c r="N261" i="6"/>
  <c r="M261" i="6"/>
  <c r="L261" i="6"/>
  <c r="K261" i="6"/>
  <c r="W258" i="6"/>
  <c r="V258" i="6"/>
  <c r="U258" i="6"/>
  <c r="T258" i="6"/>
  <c r="S258" i="6"/>
  <c r="R258" i="6"/>
  <c r="Q258" i="6"/>
  <c r="P258" i="6"/>
  <c r="N258" i="6"/>
  <c r="M258" i="6"/>
  <c r="L258" i="6"/>
  <c r="K258" i="6"/>
  <c r="W256" i="6"/>
  <c r="V256" i="6"/>
  <c r="U256" i="6"/>
  <c r="T256" i="6"/>
  <c r="S256" i="6"/>
  <c r="R256" i="6"/>
  <c r="Q256" i="6"/>
  <c r="P256" i="6"/>
  <c r="N256" i="6"/>
  <c r="M256" i="6"/>
  <c r="L256" i="6"/>
  <c r="K256" i="6"/>
  <c r="W254" i="6"/>
  <c r="V254" i="6"/>
  <c r="U254" i="6"/>
  <c r="T254" i="6"/>
  <c r="S254" i="6"/>
  <c r="R254" i="6"/>
  <c r="Q254" i="6"/>
  <c r="P254" i="6"/>
  <c r="N254" i="6"/>
  <c r="M254" i="6"/>
  <c r="L254" i="6"/>
  <c r="K254" i="6"/>
  <c r="W252" i="6"/>
  <c r="V252" i="6"/>
  <c r="U252" i="6"/>
  <c r="T252" i="6"/>
  <c r="S252" i="6"/>
  <c r="R252" i="6"/>
  <c r="Q252" i="6"/>
  <c r="P252" i="6"/>
  <c r="N252" i="6"/>
  <c r="M252" i="6"/>
  <c r="L252" i="6"/>
  <c r="K252" i="6"/>
  <c r="W250" i="6"/>
  <c r="V250" i="6"/>
  <c r="U250" i="6"/>
  <c r="T250" i="6"/>
  <c r="S250" i="6"/>
  <c r="R250" i="6"/>
  <c r="Q250" i="6"/>
  <c r="P250" i="6"/>
  <c r="N250" i="6"/>
  <c r="M250" i="6"/>
  <c r="L250" i="6"/>
  <c r="K250" i="6"/>
  <c r="W248" i="6"/>
  <c r="V248" i="6"/>
  <c r="U248" i="6"/>
  <c r="T248" i="6"/>
  <c r="S248" i="6"/>
  <c r="R248" i="6"/>
  <c r="Q248" i="6"/>
  <c r="P248" i="6"/>
  <c r="N248" i="6"/>
  <c r="M248" i="6"/>
  <c r="L248" i="6"/>
  <c r="K248" i="6"/>
  <c r="W245" i="6"/>
  <c r="V245" i="6"/>
  <c r="U245" i="6"/>
  <c r="T245" i="6"/>
  <c r="S245" i="6"/>
  <c r="R245" i="6"/>
  <c r="Q245" i="6"/>
  <c r="P245" i="6"/>
  <c r="N245" i="6"/>
  <c r="M245" i="6"/>
  <c r="L245" i="6"/>
  <c r="K245" i="6"/>
  <c r="W243" i="6"/>
  <c r="V243" i="6"/>
  <c r="U243" i="6"/>
  <c r="T243" i="6"/>
  <c r="S243" i="6"/>
  <c r="R243" i="6"/>
  <c r="Q243" i="6"/>
  <c r="P243" i="6"/>
  <c r="N243" i="6"/>
  <c r="M243" i="6"/>
  <c r="L243" i="6"/>
  <c r="K243" i="6"/>
  <c r="W227" i="6"/>
  <c r="V227" i="6"/>
  <c r="U227" i="6"/>
  <c r="T227" i="6"/>
  <c r="S227" i="6"/>
  <c r="R227" i="6"/>
  <c r="Q227" i="6"/>
  <c r="P227" i="6"/>
  <c r="N227" i="6"/>
  <c r="M227" i="6"/>
  <c r="L227" i="6"/>
  <c r="K227" i="6"/>
  <c r="W211" i="6"/>
  <c r="V211" i="6"/>
  <c r="U211" i="6"/>
  <c r="T211" i="6"/>
  <c r="S211" i="6"/>
  <c r="R211" i="6"/>
  <c r="Q211" i="6"/>
  <c r="P211" i="6"/>
  <c r="N211" i="6"/>
  <c r="M211" i="6"/>
  <c r="L211" i="6"/>
  <c r="K211" i="6"/>
  <c r="W195" i="6"/>
  <c r="V195" i="6"/>
  <c r="U195" i="6"/>
  <c r="T195" i="6"/>
  <c r="S195" i="6"/>
  <c r="R195" i="6"/>
  <c r="Q195" i="6"/>
  <c r="P195" i="6"/>
  <c r="N195" i="6"/>
  <c r="M195" i="6"/>
  <c r="L195" i="6"/>
  <c r="K195" i="6"/>
  <c r="W179" i="6"/>
  <c r="V179" i="6"/>
  <c r="U179" i="6"/>
  <c r="T179" i="6"/>
  <c r="S179" i="6"/>
  <c r="R179" i="6"/>
  <c r="Q179" i="6"/>
  <c r="P179" i="6"/>
  <c r="N179" i="6"/>
  <c r="M179" i="6"/>
  <c r="L179" i="6"/>
  <c r="K179" i="6"/>
  <c r="W163" i="6"/>
  <c r="V163" i="6"/>
  <c r="U163" i="6"/>
  <c r="T163" i="6"/>
  <c r="S163" i="6"/>
  <c r="R163" i="6"/>
  <c r="Q163" i="6"/>
  <c r="P163" i="6"/>
  <c r="N163" i="6"/>
  <c r="M163" i="6"/>
  <c r="L163" i="6"/>
  <c r="K163" i="6"/>
  <c r="W147" i="6"/>
  <c r="V147" i="6"/>
  <c r="U147" i="6"/>
  <c r="T147" i="6"/>
  <c r="S147" i="6"/>
  <c r="R147" i="6"/>
  <c r="Q147" i="6"/>
  <c r="P147" i="6"/>
  <c r="N147" i="6"/>
  <c r="M147" i="6"/>
  <c r="L147" i="6"/>
  <c r="K147" i="6"/>
  <c r="W131" i="6"/>
  <c r="V131" i="6"/>
  <c r="U131" i="6"/>
  <c r="T131" i="6"/>
  <c r="S131" i="6"/>
  <c r="R131" i="6"/>
  <c r="Q131" i="6"/>
  <c r="P131" i="6"/>
  <c r="N131" i="6"/>
  <c r="M131" i="6"/>
  <c r="L131" i="6"/>
  <c r="K131" i="6"/>
  <c r="W115" i="6"/>
  <c r="V115" i="6"/>
  <c r="U115" i="6"/>
  <c r="T115" i="6"/>
  <c r="S115" i="6"/>
  <c r="R115" i="6"/>
  <c r="Q115" i="6"/>
  <c r="P115" i="6"/>
  <c r="N115" i="6"/>
  <c r="M115" i="6"/>
  <c r="L115" i="6"/>
  <c r="K115" i="6"/>
  <c r="W99" i="6"/>
  <c r="V99" i="6"/>
  <c r="U99" i="6"/>
  <c r="T99" i="6"/>
  <c r="S99" i="6"/>
  <c r="R99" i="6"/>
  <c r="Q99" i="6"/>
  <c r="P99" i="6"/>
  <c r="N99" i="6"/>
  <c r="M99" i="6"/>
  <c r="L99" i="6"/>
  <c r="K99" i="6"/>
  <c r="W83" i="6"/>
  <c r="V83" i="6"/>
  <c r="U83" i="6"/>
  <c r="T83" i="6"/>
  <c r="S83" i="6"/>
  <c r="R83" i="6"/>
  <c r="Q83" i="6"/>
  <c r="P83" i="6"/>
  <c r="N83" i="6"/>
  <c r="M83" i="6"/>
  <c r="L83" i="6"/>
  <c r="K83" i="6"/>
  <c r="W67" i="6"/>
  <c r="V67" i="6"/>
  <c r="U67" i="6"/>
  <c r="T67" i="6"/>
  <c r="S67" i="6"/>
  <c r="R67" i="6"/>
  <c r="Q67" i="6"/>
  <c r="P67" i="6"/>
  <c r="N67" i="6"/>
  <c r="M67" i="6"/>
  <c r="L67" i="6"/>
  <c r="K67" i="6"/>
  <c r="W64" i="6"/>
  <c r="V64" i="6"/>
  <c r="U64" i="6"/>
  <c r="T64" i="6"/>
  <c r="S64" i="6"/>
  <c r="R64" i="6"/>
  <c r="Q64" i="6"/>
  <c r="P64" i="6"/>
  <c r="N64" i="6"/>
  <c r="M64" i="6"/>
  <c r="L64" i="6"/>
  <c r="K64" i="6"/>
  <c r="W58" i="6"/>
  <c r="V58" i="6"/>
  <c r="U58" i="6"/>
  <c r="T58" i="6"/>
  <c r="S58" i="6"/>
  <c r="R58" i="6"/>
  <c r="Q58" i="6"/>
  <c r="P58" i="6"/>
  <c r="N58" i="6"/>
  <c r="M58" i="6"/>
  <c r="L58" i="6"/>
  <c r="K58" i="6"/>
  <c r="W52" i="6"/>
  <c r="V52" i="6"/>
  <c r="U52" i="6"/>
  <c r="T52" i="6"/>
  <c r="S52" i="6"/>
  <c r="R52" i="6"/>
  <c r="Q52" i="6"/>
  <c r="P52" i="6"/>
  <c r="N52" i="6"/>
  <c r="M52" i="6"/>
  <c r="L52" i="6"/>
  <c r="K52" i="6"/>
  <c r="W41" i="6"/>
  <c r="V41" i="6"/>
  <c r="U41" i="6"/>
  <c r="T41" i="6"/>
  <c r="S41" i="6"/>
  <c r="R41" i="6"/>
  <c r="Q41" i="6"/>
  <c r="P41" i="6"/>
  <c r="N41" i="6"/>
  <c r="M41" i="6"/>
  <c r="L41" i="6"/>
  <c r="K41" i="6"/>
  <c r="W27" i="6"/>
  <c r="V27" i="6"/>
  <c r="U27" i="6"/>
  <c r="T27" i="6"/>
  <c r="S27" i="6"/>
  <c r="Y27" i="6" s="1"/>
  <c r="R27" i="6"/>
  <c r="Q27" i="6"/>
  <c r="P27" i="6"/>
  <c r="N27" i="6"/>
  <c r="M27" i="6"/>
  <c r="L27" i="6"/>
  <c r="K27" i="6"/>
  <c r="O13" i="6"/>
  <c r="Z13" i="6" s="1"/>
  <c r="O14" i="6"/>
  <c r="Z14" i="6" s="1"/>
  <c r="O15" i="6"/>
  <c r="O16" i="6"/>
  <c r="Z16" i="6" s="1"/>
  <c r="O17" i="6"/>
  <c r="O18" i="6"/>
  <c r="Z18" i="6" s="1"/>
  <c r="O19" i="6"/>
  <c r="X19" i="6" s="1"/>
  <c r="O20" i="6"/>
  <c r="O21" i="6"/>
  <c r="AA21" i="6" s="1"/>
  <c r="O22" i="6"/>
  <c r="AA22" i="6" s="1"/>
  <c r="O23" i="6"/>
  <c r="X23" i="6" s="1"/>
  <c r="O24" i="6"/>
  <c r="O25" i="6"/>
  <c r="O26" i="6"/>
  <c r="O28" i="6"/>
  <c r="AA28" i="6" s="1"/>
  <c r="O29" i="6"/>
  <c r="O30" i="6"/>
  <c r="AA30" i="6" s="1"/>
  <c r="O31" i="6"/>
  <c r="AA31" i="6" s="1"/>
  <c r="O32" i="6"/>
  <c r="AA32" i="6" s="1"/>
  <c r="O33" i="6"/>
  <c r="O34" i="6"/>
  <c r="O35" i="6"/>
  <c r="Z35" i="6" s="1"/>
  <c r="O36" i="6"/>
  <c r="O37" i="6"/>
  <c r="O38" i="6"/>
  <c r="O39" i="6"/>
  <c r="Z39" i="6" s="1"/>
  <c r="O40" i="6"/>
  <c r="AA40" i="6" s="1"/>
  <c r="O42" i="6"/>
  <c r="O43" i="6"/>
  <c r="AA43" i="6" s="1"/>
  <c r="O44" i="6"/>
  <c r="AA44" i="6" s="1"/>
  <c r="O45" i="6"/>
  <c r="O46" i="6"/>
  <c r="AA46" i="6" s="1"/>
  <c r="O47" i="6"/>
  <c r="AA47" i="6" s="1"/>
  <c r="O48" i="6"/>
  <c r="O49" i="6"/>
  <c r="O50" i="6"/>
  <c r="O51" i="6"/>
  <c r="AA51" i="6" s="1"/>
  <c r="O53" i="6"/>
  <c r="Z53" i="6" s="1"/>
  <c r="O54" i="6"/>
  <c r="Z54" i="6" s="1"/>
  <c r="O55" i="6"/>
  <c r="O56" i="6"/>
  <c r="O57" i="6"/>
  <c r="AA57" i="6" s="1"/>
  <c r="O59" i="6"/>
  <c r="AA59" i="6" s="1"/>
  <c r="O60" i="6"/>
  <c r="O61" i="6"/>
  <c r="AA61" i="6" s="1"/>
  <c r="O62" i="6"/>
  <c r="O63" i="6"/>
  <c r="O65" i="6"/>
  <c r="O66" i="6"/>
  <c r="Z66" i="6" s="1"/>
  <c r="O68" i="6"/>
  <c r="Z68" i="6" s="1"/>
  <c r="O69" i="6"/>
  <c r="AA69" i="6" s="1"/>
  <c r="O70" i="6"/>
  <c r="O71" i="6"/>
  <c r="Z71" i="6" s="1"/>
  <c r="O72" i="6"/>
  <c r="AA72" i="6" s="1"/>
  <c r="O73" i="6"/>
  <c r="Z73" i="6" s="1"/>
  <c r="O74" i="6"/>
  <c r="O75" i="6"/>
  <c r="AA75" i="6" s="1"/>
  <c r="O76" i="6"/>
  <c r="O77" i="6"/>
  <c r="O78" i="6"/>
  <c r="O79" i="6"/>
  <c r="Z79" i="6" s="1"/>
  <c r="O80" i="6"/>
  <c r="Z80" i="6" s="1"/>
  <c r="O81" i="6"/>
  <c r="O82" i="6"/>
  <c r="O84" i="6"/>
  <c r="Z84" i="6" s="1"/>
  <c r="O85" i="6"/>
  <c r="O86" i="6"/>
  <c r="O87" i="6"/>
  <c r="Z87" i="6" s="1"/>
  <c r="O88" i="6"/>
  <c r="O89" i="6"/>
  <c r="O90" i="6"/>
  <c r="O91" i="6"/>
  <c r="O92" i="6"/>
  <c r="O93" i="6"/>
  <c r="AA93" i="6" s="1"/>
  <c r="O94" i="6"/>
  <c r="Z94" i="6" s="1"/>
  <c r="O95" i="6"/>
  <c r="AA95" i="6" s="1"/>
  <c r="O96" i="6"/>
  <c r="O97" i="6"/>
  <c r="O98" i="6"/>
  <c r="O100" i="6"/>
  <c r="AA100" i="6" s="1"/>
  <c r="O101" i="6"/>
  <c r="O102" i="6"/>
  <c r="O103" i="6"/>
  <c r="O104" i="6"/>
  <c r="O105" i="6"/>
  <c r="Z105" i="6" s="1"/>
  <c r="O106" i="6"/>
  <c r="O107" i="6"/>
  <c r="Z107" i="6" s="1"/>
  <c r="O108" i="6"/>
  <c r="O109" i="6"/>
  <c r="Z109" i="6" s="1"/>
  <c r="O110" i="6"/>
  <c r="O111" i="6"/>
  <c r="AA111" i="6" s="1"/>
  <c r="O112" i="6"/>
  <c r="Z112" i="6" s="1"/>
  <c r="O113" i="6"/>
  <c r="AA113" i="6" s="1"/>
  <c r="O114" i="6"/>
  <c r="O116" i="6"/>
  <c r="O117" i="6"/>
  <c r="O118" i="6"/>
  <c r="AA118" i="6" s="1"/>
  <c r="O119" i="6"/>
  <c r="O120" i="6"/>
  <c r="Z120" i="6" s="1"/>
  <c r="O121" i="6"/>
  <c r="O122" i="6"/>
  <c r="O123" i="6"/>
  <c r="Z123" i="6" s="1"/>
  <c r="O124" i="6"/>
  <c r="O125" i="6"/>
  <c r="Z125" i="6" s="1"/>
  <c r="O126" i="6"/>
  <c r="O127" i="6"/>
  <c r="O128" i="6"/>
  <c r="O129" i="6"/>
  <c r="O130" i="6"/>
  <c r="Z130" i="6" s="1"/>
  <c r="O132" i="6"/>
  <c r="O133" i="6"/>
  <c r="O134" i="6"/>
  <c r="O135" i="6"/>
  <c r="O136" i="6"/>
  <c r="AA136" i="6" s="1"/>
  <c r="O137" i="6"/>
  <c r="O138" i="6"/>
  <c r="O139" i="6"/>
  <c r="O140" i="6"/>
  <c r="O141" i="6"/>
  <c r="O142" i="6"/>
  <c r="O143" i="6"/>
  <c r="O144" i="6"/>
  <c r="O145" i="6"/>
  <c r="Z145" i="6" s="1"/>
  <c r="O146" i="6"/>
  <c r="O148" i="6"/>
  <c r="O149" i="6"/>
  <c r="AA149" i="6" s="1"/>
  <c r="O150" i="6"/>
  <c r="O151" i="6"/>
  <c r="O152" i="6"/>
  <c r="O153" i="6"/>
  <c r="O154" i="6"/>
  <c r="O155" i="6"/>
  <c r="O156" i="6"/>
  <c r="O157" i="6"/>
  <c r="O158" i="6"/>
  <c r="O159" i="6"/>
  <c r="O160" i="6"/>
  <c r="O161" i="6"/>
  <c r="O162" i="6"/>
  <c r="O164" i="6"/>
  <c r="O165" i="6"/>
  <c r="O166" i="6"/>
  <c r="O167" i="6"/>
  <c r="AA167" i="6" s="1"/>
  <c r="O168" i="6"/>
  <c r="O169" i="6"/>
  <c r="O170" i="6"/>
  <c r="O171" i="6"/>
  <c r="AA171" i="6" s="1"/>
  <c r="O172" i="6"/>
  <c r="O173" i="6"/>
  <c r="O174" i="6"/>
  <c r="O175" i="6"/>
  <c r="O176" i="6"/>
  <c r="O177" i="6"/>
  <c r="O178" i="6"/>
  <c r="O180" i="6"/>
  <c r="O181" i="6"/>
  <c r="O182" i="6"/>
  <c r="Z182" i="6" s="1"/>
  <c r="O183" i="6"/>
  <c r="O184" i="6"/>
  <c r="O185" i="6"/>
  <c r="O186" i="6"/>
  <c r="Z186" i="6" s="1"/>
  <c r="O187" i="6"/>
  <c r="O188" i="6"/>
  <c r="O189" i="6"/>
  <c r="O190" i="6"/>
  <c r="AA190" i="6" s="1"/>
  <c r="O191" i="6"/>
  <c r="O192" i="6"/>
  <c r="O193" i="6"/>
  <c r="O194" i="6"/>
  <c r="O196" i="6"/>
  <c r="O197" i="6"/>
  <c r="O198" i="6"/>
  <c r="O199" i="6"/>
  <c r="O200" i="6"/>
  <c r="O201" i="6"/>
  <c r="O202" i="6"/>
  <c r="O203" i="6"/>
  <c r="O204" i="6"/>
  <c r="O205" i="6"/>
  <c r="O206" i="6"/>
  <c r="O207" i="6"/>
  <c r="O208" i="6"/>
  <c r="O209" i="6"/>
  <c r="Z209" i="6" s="1"/>
  <c r="O210" i="6"/>
  <c r="O212" i="6"/>
  <c r="O213" i="6"/>
  <c r="Z213" i="6" s="1"/>
  <c r="O214" i="6"/>
  <c r="O215" i="6"/>
  <c r="O216" i="6"/>
  <c r="O217" i="6"/>
  <c r="O218" i="6"/>
  <c r="O219" i="6"/>
  <c r="O220" i="6"/>
  <c r="O221" i="6"/>
  <c r="AA221" i="6" s="1"/>
  <c r="O222" i="6"/>
  <c r="O223" i="6"/>
  <c r="O224" i="6"/>
  <c r="O225" i="6"/>
  <c r="AA225" i="6" s="1"/>
  <c r="O226" i="6"/>
  <c r="O228" i="6"/>
  <c r="O229" i="6"/>
  <c r="O230" i="6"/>
  <c r="O231" i="6"/>
  <c r="O232" i="6"/>
  <c r="O233" i="6"/>
  <c r="O234" i="6"/>
  <c r="O235" i="6"/>
  <c r="O236" i="6"/>
  <c r="O237" i="6"/>
  <c r="O238" i="6"/>
  <c r="O239" i="6"/>
  <c r="O240" i="6"/>
  <c r="O241" i="6"/>
  <c r="O242" i="6"/>
  <c r="O244" i="6"/>
  <c r="O246" i="6"/>
  <c r="O247" i="6"/>
  <c r="O249" i="6"/>
  <c r="O251" i="6"/>
  <c r="O253" i="6"/>
  <c r="O255" i="6"/>
  <c r="O257" i="6"/>
  <c r="O259" i="6"/>
  <c r="O260" i="6"/>
  <c r="O262" i="6"/>
  <c r="O264" i="6"/>
  <c r="O265" i="6"/>
  <c r="O267" i="6"/>
  <c r="O269" i="6"/>
  <c r="O270" i="6"/>
  <c r="O271" i="6"/>
  <c r="O272" i="6"/>
  <c r="O273" i="6"/>
  <c r="O274" i="6"/>
  <c r="O276" i="6"/>
  <c r="O278" i="6"/>
  <c r="O279" i="6"/>
  <c r="X279" i="6" s="1"/>
  <c r="O280" i="6"/>
  <c r="O282" i="6"/>
  <c r="O283" i="6"/>
  <c r="O284" i="6"/>
  <c r="AA284" i="6" s="1"/>
  <c r="O286" i="6"/>
  <c r="O288" i="6"/>
  <c r="O289" i="6"/>
  <c r="O291" i="6"/>
  <c r="O292" i="6"/>
  <c r="O294" i="6"/>
  <c r="O295" i="6"/>
  <c r="O296" i="6"/>
  <c r="O298" i="6"/>
  <c r="O299" i="6"/>
  <c r="O300" i="6"/>
  <c r="O301" i="6"/>
  <c r="O302" i="6"/>
  <c r="O304" i="6"/>
  <c r="O305" i="6"/>
  <c r="O306" i="6"/>
  <c r="O307" i="6"/>
  <c r="O308" i="6"/>
  <c r="O309" i="6"/>
  <c r="O310" i="6"/>
  <c r="O311" i="6"/>
  <c r="O312" i="6"/>
  <c r="O313" i="6"/>
  <c r="O315" i="6"/>
  <c r="Z315" i="6" s="1"/>
  <c r="O316" i="6"/>
  <c r="O317" i="6"/>
  <c r="O318" i="6"/>
  <c r="O319" i="6"/>
  <c r="O320" i="6"/>
  <c r="O321" i="6"/>
  <c r="O322" i="6"/>
  <c r="O323" i="6"/>
  <c r="O324" i="6"/>
  <c r="O325" i="6"/>
  <c r="O327" i="6"/>
  <c r="O328" i="6"/>
  <c r="Z328" i="6" s="1"/>
  <c r="O330" i="6"/>
  <c r="O331" i="6"/>
  <c r="O333" i="6"/>
  <c r="O334" i="6"/>
  <c r="O335" i="6"/>
  <c r="O336" i="6"/>
  <c r="O338" i="6"/>
  <c r="O339" i="6"/>
  <c r="O340" i="6"/>
  <c r="O341" i="6"/>
  <c r="O342" i="6"/>
  <c r="O343" i="6"/>
  <c r="O345" i="6"/>
  <c r="O346" i="6"/>
  <c r="O348" i="6"/>
  <c r="O350" i="6"/>
  <c r="O352" i="6"/>
  <c r="O353" i="6"/>
  <c r="AA353" i="6" s="1"/>
  <c r="O355" i="6"/>
  <c r="O356" i="6"/>
  <c r="O358" i="6"/>
  <c r="O359" i="6"/>
  <c r="O360" i="6"/>
  <c r="O361" i="6"/>
  <c r="Z361" i="6" s="1"/>
  <c r="O362" i="6"/>
  <c r="O364" i="6"/>
  <c r="O366" i="6"/>
  <c r="O368" i="6"/>
  <c r="O369" i="6"/>
  <c r="Z369" i="6" s="1"/>
  <c r="O370" i="6"/>
  <c r="O371" i="6"/>
  <c r="O372" i="6"/>
  <c r="O373" i="6"/>
  <c r="O374" i="6"/>
  <c r="O375" i="6"/>
  <c r="O376" i="6"/>
  <c r="O377" i="6"/>
  <c r="Z377" i="6" s="1"/>
  <c r="O378" i="6"/>
  <c r="O379" i="6"/>
  <c r="O380" i="6"/>
  <c r="O382" i="6"/>
  <c r="O384" i="6"/>
  <c r="O385" i="6"/>
  <c r="AA385" i="6" s="1"/>
  <c r="O387" i="6"/>
  <c r="O389" i="6"/>
  <c r="O390" i="6"/>
  <c r="O392" i="6"/>
  <c r="O393" i="6"/>
  <c r="O394" i="6"/>
  <c r="Z394" i="6" s="1"/>
  <c r="O395" i="6"/>
  <c r="O396" i="6"/>
  <c r="O398" i="6"/>
  <c r="O399" i="6"/>
  <c r="O401" i="6"/>
  <c r="O402" i="6"/>
  <c r="O404" i="6"/>
  <c r="O405" i="6"/>
  <c r="O407" i="6"/>
  <c r="O409" i="6"/>
  <c r="O411" i="6"/>
  <c r="O412" i="6"/>
  <c r="O413" i="6"/>
  <c r="O414" i="6"/>
  <c r="O415" i="6"/>
  <c r="O416" i="6"/>
  <c r="O417" i="6"/>
  <c r="O419" i="6"/>
  <c r="O421" i="6"/>
  <c r="O422" i="6"/>
  <c r="O424" i="6"/>
  <c r="O425" i="6"/>
  <c r="O427" i="6"/>
  <c r="O428" i="6"/>
  <c r="O429" i="6"/>
  <c r="AA429" i="6" s="1"/>
  <c r="O430" i="6"/>
  <c r="O432" i="6"/>
  <c r="O433" i="6"/>
  <c r="O435" i="6"/>
  <c r="O436" i="6"/>
  <c r="O437" i="6"/>
  <c r="O438" i="6"/>
  <c r="O439" i="6"/>
  <c r="O440" i="6"/>
  <c r="O441" i="6"/>
  <c r="O443" i="6"/>
  <c r="O444" i="6"/>
  <c r="O446" i="6"/>
  <c r="O447" i="6"/>
  <c r="O448" i="6"/>
  <c r="O449" i="6"/>
  <c r="O450" i="6"/>
  <c r="O451" i="6"/>
  <c r="O452" i="6"/>
  <c r="O453" i="6"/>
  <c r="O454" i="6"/>
  <c r="O456" i="6"/>
  <c r="O457" i="6"/>
  <c r="O458" i="6"/>
  <c r="O460" i="6"/>
  <c r="O461" i="6"/>
  <c r="O462" i="6"/>
  <c r="O464" i="6"/>
  <c r="O465" i="6"/>
  <c r="O466" i="6"/>
  <c r="O467" i="6"/>
  <c r="O469" i="6"/>
  <c r="O471" i="6"/>
  <c r="O472" i="6"/>
  <c r="O473" i="6"/>
  <c r="O474" i="6"/>
  <c r="O475" i="6"/>
  <c r="O477" i="6"/>
  <c r="O478" i="6"/>
  <c r="O479" i="6"/>
  <c r="O481" i="6"/>
  <c r="O482" i="6"/>
  <c r="O484" i="6"/>
  <c r="O485" i="6"/>
  <c r="O486" i="6"/>
  <c r="O488" i="6"/>
  <c r="O489" i="6"/>
  <c r="O490" i="6"/>
  <c r="O491" i="6"/>
  <c r="O492" i="6"/>
  <c r="O493" i="6"/>
  <c r="O495" i="6"/>
  <c r="O496" i="6"/>
  <c r="O497" i="6"/>
  <c r="AA497" i="6" s="1"/>
  <c r="O498" i="6"/>
  <c r="O499" i="6"/>
  <c r="O500" i="6"/>
  <c r="O501" i="6"/>
  <c r="O503" i="6"/>
  <c r="O505" i="6"/>
  <c r="O506" i="6"/>
  <c r="O507" i="6"/>
  <c r="O509" i="6"/>
  <c r="O510" i="6"/>
  <c r="O511" i="6"/>
  <c r="O512" i="6"/>
  <c r="O514" i="6"/>
  <c r="O515" i="6"/>
  <c r="O517" i="6"/>
  <c r="O518" i="6"/>
  <c r="O519" i="6"/>
  <c r="Z519" i="6" s="1"/>
  <c r="O520" i="6"/>
  <c r="O521" i="6"/>
  <c r="O522" i="6"/>
  <c r="O523" i="6"/>
  <c r="O525" i="6"/>
  <c r="O526" i="6"/>
  <c r="O527" i="6"/>
  <c r="O528" i="6"/>
  <c r="O529" i="6"/>
  <c r="O530" i="6"/>
  <c r="O531" i="6"/>
  <c r="O532" i="6"/>
  <c r="O533" i="6"/>
  <c r="O534" i="6"/>
  <c r="O535" i="6"/>
  <c r="O536" i="6"/>
  <c r="O537" i="6"/>
  <c r="O538" i="6"/>
  <c r="AA538" i="6" s="1"/>
  <c r="O539" i="6"/>
  <c r="O540" i="6"/>
  <c r="O541" i="6"/>
  <c r="O542" i="6"/>
  <c r="O543" i="6"/>
  <c r="O544" i="6"/>
  <c r="O545" i="6"/>
  <c r="O546" i="6"/>
  <c r="O547" i="6"/>
  <c r="O548" i="6"/>
  <c r="O549" i="6"/>
  <c r="O550" i="6"/>
  <c r="O551" i="6"/>
  <c r="O552" i="6"/>
  <c r="O553" i="6"/>
  <c r="O554" i="6"/>
  <c r="O555" i="6"/>
  <c r="O556" i="6"/>
  <c r="O557" i="6"/>
  <c r="O558" i="6"/>
  <c r="O559" i="6"/>
  <c r="O560" i="6"/>
  <c r="O561" i="6"/>
  <c r="O562" i="6"/>
  <c r="O563" i="6"/>
  <c r="O564" i="6"/>
  <c r="O565" i="6"/>
  <c r="O566" i="6"/>
  <c r="O567" i="6"/>
  <c r="O568" i="6"/>
  <c r="O569" i="6"/>
  <c r="O570" i="6"/>
  <c r="O571" i="6"/>
  <c r="O572" i="6"/>
  <c r="O573" i="6"/>
  <c r="O574" i="6"/>
  <c r="O575" i="6"/>
  <c r="Z575" i="6" s="1"/>
  <c r="O576" i="6"/>
  <c r="O577" i="6"/>
  <c r="O578" i="6"/>
  <c r="O579" i="6"/>
  <c r="O580" i="6"/>
  <c r="O581" i="6"/>
  <c r="O582" i="6"/>
  <c r="O583" i="6"/>
  <c r="O584" i="6"/>
  <c r="O585" i="6"/>
  <c r="O586" i="6"/>
  <c r="O587" i="6"/>
  <c r="O588" i="6"/>
  <c r="O589" i="6"/>
  <c r="O590" i="6"/>
  <c r="O591" i="6"/>
  <c r="O592" i="6"/>
  <c r="O593" i="6"/>
  <c r="O594" i="6"/>
  <c r="O595" i="6"/>
  <c r="O596" i="6"/>
  <c r="O597" i="6"/>
  <c r="O598" i="6"/>
  <c r="O599" i="6"/>
  <c r="O600" i="6"/>
  <c r="O601" i="6"/>
  <c r="O602" i="6"/>
  <c r="O603" i="6"/>
  <c r="O604" i="6"/>
  <c r="O605" i="6"/>
  <c r="O606" i="6"/>
  <c r="O607" i="6"/>
  <c r="O608" i="6"/>
  <c r="O609" i="6"/>
  <c r="O610" i="6"/>
  <c r="O611" i="6"/>
  <c r="O612" i="6"/>
  <c r="O613" i="6"/>
  <c r="O614" i="6"/>
  <c r="O615" i="6"/>
  <c r="O616" i="6"/>
  <c r="O617" i="6"/>
  <c r="O618" i="6"/>
  <c r="O619" i="6"/>
  <c r="O620" i="6"/>
  <c r="O621" i="6"/>
  <c r="O622" i="6"/>
  <c r="O623" i="6"/>
  <c r="O624" i="6"/>
  <c r="O625" i="6"/>
  <c r="O626" i="6"/>
  <c r="O627" i="6"/>
  <c r="O628" i="6"/>
  <c r="O629" i="6"/>
  <c r="O630" i="6"/>
  <c r="O631" i="6"/>
  <c r="O632" i="6"/>
  <c r="O633" i="6"/>
  <c r="O634" i="6"/>
  <c r="O635" i="6"/>
  <c r="O636" i="6"/>
  <c r="O637" i="6"/>
  <c r="O638" i="6"/>
  <c r="O639" i="6"/>
  <c r="O640" i="6"/>
  <c r="O641" i="6"/>
  <c r="O642" i="6"/>
  <c r="O643" i="6"/>
  <c r="AA643" i="6" s="1"/>
  <c r="O644" i="6"/>
  <c r="O646" i="6"/>
  <c r="O648" i="6"/>
  <c r="O650" i="6"/>
  <c r="O652" i="6"/>
  <c r="O653" i="6"/>
  <c r="O654" i="6"/>
  <c r="O655" i="6"/>
  <c r="O656" i="6"/>
  <c r="O657" i="6"/>
  <c r="O658" i="6"/>
  <c r="O659" i="6"/>
  <c r="O660" i="6"/>
  <c r="O661" i="6"/>
  <c r="O662" i="6"/>
  <c r="O663" i="6"/>
  <c r="O664" i="6"/>
  <c r="O665" i="6"/>
  <c r="O666" i="6"/>
  <c r="O668" i="6"/>
  <c r="O669" i="6"/>
  <c r="O670" i="6"/>
  <c r="O672" i="6"/>
  <c r="O673" i="6"/>
  <c r="O674" i="6"/>
  <c r="O675" i="6"/>
  <c r="O676" i="6"/>
  <c r="O677" i="6"/>
  <c r="O678" i="6"/>
  <c r="O679" i="6"/>
  <c r="O681" i="6"/>
  <c r="O682" i="6"/>
  <c r="O683" i="6"/>
  <c r="O684" i="6"/>
  <c r="O685" i="6"/>
  <c r="O686" i="6"/>
  <c r="O687" i="6"/>
  <c r="O688" i="6"/>
  <c r="O689" i="6"/>
  <c r="O691" i="6"/>
  <c r="O692" i="6"/>
  <c r="O694" i="6"/>
  <c r="O695" i="6"/>
  <c r="O696" i="6"/>
  <c r="O697" i="6"/>
  <c r="O698" i="6"/>
  <c r="O700" i="6"/>
  <c r="O701" i="6"/>
  <c r="O702" i="6"/>
  <c r="O703" i="6"/>
  <c r="O704" i="6"/>
  <c r="O705" i="6"/>
  <c r="O706" i="6"/>
  <c r="O707" i="6"/>
  <c r="O708" i="6"/>
  <c r="O710" i="6"/>
  <c r="O712" i="6"/>
  <c r="O713" i="6"/>
  <c r="O714" i="6"/>
  <c r="O715" i="6"/>
  <c r="O716" i="6"/>
  <c r="O717" i="6"/>
  <c r="O718" i="6"/>
  <c r="O719" i="6"/>
  <c r="O721" i="6"/>
  <c r="O723" i="6"/>
  <c r="O724" i="6"/>
  <c r="O726" i="6"/>
  <c r="O12" i="6"/>
  <c r="Y630" i="5"/>
  <c r="Y629" i="5"/>
  <c r="Y628" i="5"/>
  <c r="Y627" i="5"/>
  <c r="Y626" i="5"/>
  <c r="AA625" i="5"/>
  <c r="Y625" i="5"/>
  <c r="Y624" i="5"/>
  <c r="Y623" i="5"/>
  <c r="Y622" i="5"/>
  <c r="Y621" i="5"/>
  <c r="Y620" i="5"/>
  <c r="Y619" i="5"/>
  <c r="Y617" i="5"/>
  <c r="Y616" i="5"/>
  <c r="AA615" i="5"/>
  <c r="Y615" i="5"/>
  <c r="Y614" i="5"/>
  <c r="Y613" i="5"/>
  <c r="Y612" i="5"/>
  <c r="Y611" i="5"/>
  <c r="Z610" i="5"/>
  <c r="AB610" i="5" s="1"/>
  <c r="Y610" i="5"/>
  <c r="Y609" i="5"/>
  <c r="Y608" i="5"/>
  <c r="Y607" i="5"/>
  <c r="Y606" i="5"/>
  <c r="Y605" i="5"/>
  <c r="Y604" i="5"/>
  <c r="AA603" i="5"/>
  <c r="Y603" i="5"/>
  <c r="Y602" i="5"/>
  <c r="Y601" i="5"/>
  <c r="Y600" i="5"/>
  <c r="Y599" i="5"/>
  <c r="Y598" i="5"/>
  <c r="Y597" i="5"/>
  <c r="Y596" i="5"/>
  <c r="Y595" i="5"/>
  <c r="Y594" i="5"/>
  <c r="Y593" i="5"/>
  <c r="Y592" i="5"/>
  <c r="Y591" i="5"/>
  <c r="Y590" i="5"/>
  <c r="AA589" i="5"/>
  <c r="Z589" i="5"/>
  <c r="AB589" i="5" s="1"/>
  <c r="Y589" i="5"/>
  <c r="Y588" i="5"/>
  <c r="Z587" i="5"/>
  <c r="AB587" i="5" s="1"/>
  <c r="Y587" i="5"/>
  <c r="Y586" i="5"/>
  <c r="Y585" i="5"/>
  <c r="Y584" i="5"/>
  <c r="Y583" i="5"/>
  <c r="Y582" i="5"/>
  <c r="Y581" i="5"/>
  <c r="Y580" i="5"/>
  <c r="AA579" i="5"/>
  <c r="Y579" i="5"/>
  <c r="Y578" i="5"/>
  <c r="Y577" i="5"/>
  <c r="Y576" i="5"/>
  <c r="Y575" i="5"/>
  <c r="Z574" i="5"/>
  <c r="AB574" i="5" s="1"/>
  <c r="Y574" i="5"/>
  <c r="Y573" i="5"/>
  <c r="Y572" i="5"/>
  <c r="Y571" i="5"/>
  <c r="Y570" i="5"/>
  <c r="Y569" i="5"/>
  <c r="Y568" i="5"/>
  <c r="AA567" i="5"/>
  <c r="Y567" i="5"/>
  <c r="Z566" i="5"/>
  <c r="Y566" i="5"/>
  <c r="Y565" i="5"/>
  <c r="Y564" i="5"/>
  <c r="Y563" i="5"/>
  <c r="Y562" i="5"/>
  <c r="Z561" i="5"/>
  <c r="AB561" i="5" s="1"/>
  <c r="Y561" i="5"/>
  <c r="Y560" i="5"/>
  <c r="Y559" i="5"/>
  <c r="Y558" i="5"/>
  <c r="Y557" i="5"/>
  <c r="Y556" i="5"/>
  <c r="Y555" i="5"/>
  <c r="Y554" i="5"/>
  <c r="Y553" i="5"/>
  <c r="Y552" i="5"/>
  <c r="Y551" i="5"/>
  <c r="Y550" i="5"/>
  <c r="Y549" i="5"/>
  <c r="Y548" i="5"/>
  <c r="Y547" i="5"/>
  <c r="Y546" i="5"/>
  <c r="Y545" i="5"/>
  <c r="Y544" i="5"/>
  <c r="AA543" i="5"/>
  <c r="Z543" i="5"/>
  <c r="AB543" i="5" s="1"/>
  <c r="Y543" i="5"/>
  <c r="Y542" i="5"/>
  <c r="Y541" i="5"/>
  <c r="Y540" i="5"/>
  <c r="Y539" i="5"/>
  <c r="Y538" i="5"/>
  <c r="Y537" i="5"/>
  <c r="Y536" i="5"/>
  <c r="Y535" i="5"/>
  <c r="Y534" i="5"/>
  <c r="Y533" i="5"/>
  <c r="Z532" i="5"/>
  <c r="AB532" i="5" s="1"/>
  <c r="Y532" i="5"/>
  <c r="Y531" i="5"/>
  <c r="AA530" i="5"/>
  <c r="Y530" i="5"/>
  <c r="Y529" i="5"/>
  <c r="Y528" i="5"/>
  <c r="Y527" i="5"/>
  <c r="Y526" i="5"/>
  <c r="Y525" i="5"/>
  <c r="Y524" i="5"/>
  <c r="Y523" i="5"/>
  <c r="Y522" i="5"/>
  <c r="Y521" i="5"/>
  <c r="AA520" i="5"/>
  <c r="AB520" i="5" s="1"/>
  <c r="Y520" i="5"/>
  <c r="Y519" i="5"/>
  <c r="Y518" i="5"/>
  <c r="Y517" i="5"/>
  <c r="Y516" i="5"/>
  <c r="AA515" i="5"/>
  <c r="Z515" i="5"/>
  <c r="AB515" i="5" s="1"/>
  <c r="Y515" i="5"/>
  <c r="Y514" i="5"/>
  <c r="Y513" i="5"/>
  <c r="Y512" i="5"/>
  <c r="Y511" i="5"/>
  <c r="Y510" i="5"/>
  <c r="Z509" i="5"/>
  <c r="AB509" i="5" s="1"/>
  <c r="Y509" i="5"/>
  <c r="Y508" i="5"/>
  <c r="AA507" i="5"/>
  <c r="Y507" i="5"/>
  <c r="Y506" i="5"/>
  <c r="Y505" i="5"/>
  <c r="Y504" i="5"/>
  <c r="Y503" i="5"/>
  <c r="Y502" i="5"/>
  <c r="Y501" i="5"/>
  <c r="Y500" i="5"/>
  <c r="Y499" i="5"/>
  <c r="Y498" i="5"/>
  <c r="Y497" i="5"/>
  <c r="Z496" i="5"/>
  <c r="AB496" i="5" s="1"/>
  <c r="Y496" i="5"/>
  <c r="Y495" i="5"/>
  <c r="Y494" i="5"/>
  <c r="Y493" i="5"/>
  <c r="AA492" i="5"/>
  <c r="Z492" i="5"/>
  <c r="AB492" i="5" s="1"/>
  <c r="Y492" i="5"/>
  <c r="Y491" i="5"/>
  <c r="Y490" i="5"/>
  <c r="Y489" i="5"/>
  <c r="Y488" i="5"/>
  <c r="Y487" i="5"/>
  <c r="Z486" i="5"/>
  <c r="AB486" i="5" s="1"/>
  <c r="Y486" i="5"/>
  <c r="Y485" i="5"/>
  <c r="Y484" i="5"/>
  <c r="Y483" i="5"/>
  <c r="Y482" i="5"/>
  <c r="Z481" i="5"/>
  <c r="Y481" i="5"/>
  <c r="Y480" i="5"/>
  <c r="AA479" i="5"/>
  <c r="Y479" i="5"/>
  <c r="Y478" i="5"/>
  <c r="Y477" i="5"/>
  <c r="Y476" i="5"/>
  <c r="Y475" i="5"/>
  <c r="Y474" i="5"/>
  <c r="Z473" i="5"/>
  <c r="AB473" i="5" s="1"/>
  <c r="Y473" i="5"/>
  <c r="Y472" i="5"/>
  <c r="Y471" i="5"/>
  <c r="Y470" i="5"/>
  <c r="AA469" i="5"/>
  <c r="AB469" i="5" s="1"/>
  <c r="Y469" i="5"/>
  <c r="Y468" i="5"/>
  <c r="Y467" i="5"/>
  <c r="Y466" i="5"/>
  <c r="Y465" i="5"/>
  <c r="Y464" i="5"/>
  <c r="AA463" i="5"/>
  <c r="Y463" i="5"/>
  <c r="Y462" i="5"/>
  <c r="Y461" i="5"/>
  <c r="Y460" i="5"/>
  <c r="Y459" i="5"/>
  <c r="AA458" i="5"/>
  <c r="Z458" i="5"/>
  <c r="AB458" i="5" s="1"/>
  <c r="Y458" i="5"/>
  <c r="Y457" i="5"/>
  <c r="AA456" i="5"/>
  <c r="Y456" i="5"/>
  <c r="Y455" i="5"/>
  <c r="Y454" i="5"/>
  <c r="Y453" i="5"/>
  <c r="Y452" i="5"/>
  <c r="Y451" i="5"/>
  <c r="Z450" i="5"/>
  <c r="AB450" i="5" s="1"/>
  <c r="Y450" i="5"/>
  <c r="Y449" i="5"/>
  <c r="Y448" i="5"/>
  <c r="Y447" i="5"/>
  <c r="AA446" i="5"/>
  <c r="AB446" i="5" s="1"/>
  <c r="Y446" i="5"/>
  <c r="Y445" i="5"/>
  <c r="Y444" i="5"/>
  <c r="Y443" i="5"/>
  <c r="Y441" i="5"/>
  <c r="Y440" i="5"/>
  <c r="Y439" i="5"/>
  <c r="Y438" i="5"/>
  <c r="Y437" i="5"/>
  <c r="Y436" i="5"/>
  <c r="AA435" i="5"/>
  <c r="Z435" i="5"/>
  <c r="AB435" i="5" s="1"/>
  <c r="Y435" i="5"/>
  <c r="Y434" i="5"/>
  <c r="Y433" i="5"/>
  <c r="Y432" i="5"/>
  <c r="Y431" i="5"/>
  <c r="Z430" i="5"/>
  <c r="Y430" i="5"/>
  <c r="Y429" i="5"/>
  <c r="Y428" i="5"/>
  <c r="Y427" i="5"/>
  <c r="Y426" i="5"/>
  <c r="Y425" i="5"/>
  <c r="Z424" i="5"/>
  <c r="AB424" i="5" s="1"/>
  <c r="Y424" i="5"/>
  <c r="Y423" i="5"/>
  <c r="AA422" i="5"/>
  <c r="Y422" i="5"/>
  <c r="Y421" i="5"/>
  <c r="Y420" i="5"/>
  <c r="Y419" i="5"/>
  <c r="Y418" i="5"/>
  <c r="Y417" i="5"/>
  <c r="Y416" i="5"/>
  <c r="Y415" i="5"/>
  <c r="Y414" i="5"/>
  <c r="Y413" i="5"/>
  <c r="AA412" i="5"/>
  <c r="AB412" i="5" s="1"/>
  <c r="Y412" i="5"/>
  <c r="Y411" i="5"/>
  <c r="Y410" i="5"/>
  <c r="AA409" i="5"/>
  <c r="Y409" i="5"/>
  <c r="Y408" i="5"/>
  <c r="AA407" i="5"/>
  <c r="Z407" i="5"/>
  <c r="AB407" i="5" s="1"/>
  <c r="Y407" i="5"/>
  <c r="Y406" i="5"/>
  <c r="Y405" i="5"/>
  <c r="Y404" i="5"/>
  <c r="Y402" i="5"/>
  <c r="Z401" i="5"/>
  <c r="AB401" i="5" s="1"/>
  <c r="Y401" i="5"/>
  <c r="Y400" i="5"/>
  <c r="AA399" i="5"/>
  <c r="Y399" i="5"/>
  <c r="Y398" i="5"/>
  <c r="Y397" i="5"/>
  <c r="Z396" i="5"/>
  <c r="AB396" i="5" s="1"/>
  <c r="Y396" i="5"/>
  <c r="Y395" i="5"/>
  <c r="Z394" i="5"/>
  <c r="Y394" i="5"/>
  <c r="Y393" i="5"/>
  <c r="Y392" i="5"/>
  <c r="Y391" i="5"/>
  <c r="Y390" i="5"/>
  <c r="Y389" i="5"/>
  <c r="Z388" i="5"/>
  <c r="AB388" i="5" s="1"/>
  <c r="Y388" i="5"/>
  <c r="Y387" i="5"/>
  <c r="Y386" i="5"/>
  <c r="Y385" i="5"/>
  <c r="AA384" i="5"/>
  <c r="Z384" i="5"/>
  <c r="AB384" i="5" s="1"/>
  <c r="Y384" i="5"/>
  <c r="Y383" i="5"/>
  <c r="Y382" i="5"/>
  <c r="Y381" i="5"/>
  <c r="Y380" i="5"/>
  <c r="Y379" i="5"/>
  <c r="Z378" i="5"/>
  <c r="Y378" i="5"/>
  <c r="Y377" i="5"/>
  <c r="Y376" i="5"/>
  <c r="Y375" i="5"/>
  <c r="Y374" i="5"/>
  <c r="Z373" i="5"/>
  <c r="Y373" i="5"/>
  <c r="Y372" i="5"/>
  <c r="Y371" i="5"/>
  <c r="Y370" i="5"/>
  <c r="Y369" i="5"/>
  <c r="Y368" i="5"/>
  <c r="Y367" i="5"/>
  <c r="Y366" i="5"/>
  <c r="Z365" i="5"/>
  <c r="AB365" i="5" s="1"/>
  <c r="Y365" i="5"/>
  <c r="Y364" i="5"/>
  <c r="Y363" i="5"/>
  <c r="Y362" i="5"/>
  <c r="AA361" i="5"/>
  <c r="AB361" i="5" s="1"/>
  <c r="Y361" i="5"/>
  <c r="Y360" i="5"/>
  <c r="Y359" i="5"/>
  <c r="Y358" i="5"/>
  <c r="Y357" i="5"/>
  <c r="Y356" i="5"/>
  <c r="AA355" i="5"/>
  <c r="Y355" i="5"/>
  <c r="Y354" i="5"/>
  <c r="Y353" i="5"/>
  <c r="Y352" i="5"/>
  <c r="Y351" i="5"/>
  <c r="AA350" i="5"/>
  <c r="Z350" i="5"/>
  <c r="AB350" i="5" s="1"/>
  <c r="Y350" i="5"/>
  <c r="Y349" i="5"/>
  <c r="AA348" i="5"/>
  <c r="Y348" i="5"/>
  <c r="Y347" i="5"/>
  <c r="Y346" i="5"/>
  <c r="Y345" i="5"/>
  <c r="Y344" i="5"/>
  <c r="Y343" i="5"/>
  <c r="Z342" i="5"/>
  <c r="AB342" i="5" s="1"/>
  <c r="Y342" i="5"/>
  <c r="Y341" i="5"/>
  <c r="Y340" i="5"/>
  <c r="Y339" i="5"/>
  <c r="AA338" i="5"/>
  <c r="AB338" i="5" s="1"/>
  <c r="Y338" i="5"/>
  <c r="Z337" i="5"/>
  <c r="Y337" i="5"/>
  <c r="Y336" i="5"/>
  <c r="Y335" i="5"/>
  <c r="Y333" i="5"/>
  <c r="Y332" i="5"/>
  <c r="Y331" i="5"/>
  <c r="Y330" i="5"/>
  <c r="Y329" i="5"/>
  <c r="Y328" i="5"/>
  <c r="Y327" i="5"/>
  <c r="Y326" i="5"/>
  <c r="Y325" i="5"/>
  <c r="AA324" i="5"/>
  <c r="Y324" i="5"/>
  <c r="Z323" i="5"/>
  <c r="Y323" i="5"/>
  <c r="Y322" i="5"/>
  <c r="Z321" i="5"/>
  <c r="AB321" i="5" s="1"/>
  <c r="Y321" i="5"/>
  <c r="Z320" i="5"/>
  <c r="AB320" i="5" s="1"/>
  <c r="Y320" i="5"/>
  <c r="Y319" i="5"/>
  <c r="Y318" i="5"/>
  <c r="AA317" i="5"/>
  <c r="Y317" i="5"/>
  <c r="Y316" i="5"/>
  <c r="Y315" i="5"/>
  <c r="AA314" i="5"/>
  <c r="Z314" i="5"/>
  <c r="AB314" i="5" s="1"/>
  <c r="Y314" i="5"/>
  <c r="AA313" i="5"/>
  <c r="Y313" i="5"/>
  <c r="Y312" i="5"/>
  <c r="Z311" i="5"/>
  <c r="Y311" i="5"/>
  <c r="Y310" i="5"/>
  <c r="Y309" i="5"/>
  <c r="Y308" i="5"/>
  <c r="Y307" i="5"/>
  <c r="Y306" i="5"/>
  <c r="Y305" i="5"/>
  <c r="Y304" i="5"/>
  <c r="AA303" i="5"/>
  <c r="Y303" i="5"/>
  <c r="Y302" i="5"/>
  <c r="Y301" i="5"/>
  <c r="AA300" i="5"/>
  <c r="Z300" i="5"/>
  <c r="AB300" i="5" s="1"/>
  <c r="Y300" i="5"/>
  <c r="AA299" i="5"/>
  <c r="Y299" i="5"/>
  <c r="Y298" i="5"/>
  <c r="Y297" i="5"/>
  <c r="Y296" i="5"/>
  <c r="Y295" i="5"/>
  <c r="Y294" i="5"/>
  <c r="AA293" i="5"/>
  <c r="Z293" i="5"/>
  <c r="AB293" i="5" s="1"/>
  <c r="Y293" i="5"/>
  <c r="AA292" i="5"/>
  <c r="Y292" i="5"/>
  <c r="Y291" i="5"/>
  <c r="Y290" i="5"/>
  <c r="Y289" i="5"/>
  <c r="Y288" i="5"/>
  <c r="AA287" i="5"/>
  <c r="Y287" i="5"/>
  <c r="AA286" i="5"/>
  <c r="Y286" i="5"/>
  <c r="Z285" i="5"/>
  <c r="AB285" i="5" s="1"/>
  <c r="Y285" i="5"/>
  <c r="Y284" i="5"/>
  <c r="Y283" i="5"/>
  <c r="Y282" i="5"/>
  <c r="Y281" i="5"/>
  <c r="Y280" i="5"/>
  <c r="AA279" i="5"/>
  <c r="Z279" i="5"/>
  <c r="AB279" i="5" s="1"/>
  <c r="Y279" i="5"/>
  <c r="AA278" i="5"/>
  <c r="Y278" i="5"/>
  <c r="Y277" i="5"/>
  <c r="Z276" i="5"/>
  <c r="Y276" i="5"/>
  <c r="Z275" i="5"/>
  <c r="Y275" i="5"/>
  <c r="Y274" i="5"/>
  <c r="Y273" i="5"/>
  <c r="Z272" i="5"/>
  <c r="AB272" i="5" s="1"/>
  <c r="Y272" i="5"/>
  <c r="Y271" i="5"/>
  <c r="Y270" i="5"/>
  <c r="Y269" i="5"/>
  <c r="Y268" i="5"/>
  <c r="Y267" i="5"/>
  <c r="Y266" i="5"/>
  <c r="AA265" i="5"/>
  <c r="Y265" i="5"/>
  <c r="AA264" i="5"/>
  <c r="Y264" i="5"/>
  <c r="AA263" i="5"/>
  <c r="Z263" i="5"/>
  <c r="AB263" i="5" s="1"/>
  <c r="Y263" i="5"/>
  <c r="Z262" i="5"/>
  <c r="Y262" i="5"/>
  <c r="Y261" i="5"/>
  <c r="Y260" i="5"/>
  <c r="Y259" i="5"/>
  <c r="Z258" i="5"/>
  <c r="Y258" i="5"/>
  <c r="AA257" i="5"/>
  <c r="Y257" i="5"/>
  <c r="Y256" i="5"/>
  <c r="Y255" i="5"/>
  <c r="Y254" i="5"/>
  <c r="Y253" i="5"/>
  <c r="Y252" i="5"/>
  <c r="AA251" i="5"/>
  <c r="Y251" i="5"/>
  <c r="Y250" i="5"/>
  <c r="Y249" i="5"/>
  <c r="AA248" i="5"/>
  <c r="Z248" i="5"/>
  <c r="AB248" i="5" s="1"/>
  <c r="Y248" i="5"/>
  <c r="Y247" i="5"/>
  <c r="Y246" i="5"/>
  <c r="Z245" i="5"/>
  <c r="Y245" i="5"/>
  <c r="Z244" i="5"/>
  <c r="Y244" i="5"/>
  <c r="Y243" i="5"/>
  <c r="Y242" i="5"/>
  <c r="Y241" i="5"/>
  <c r="Y240" i="5"/>
  <c r="AA239" i="5"/>
  <c r="Y239" i="5"/>
  <c r="AA238" i="5"/>
  <c r="Y238" i="5"/>
  <c r="AA237" i="5"/>
  <c r="Y237" i="5"/>
  <c r="Y236" i="5"/>
  <c r="Z235" i="5"/>
  <c r="AB235" i="5" s="1"/>
  <c r="Y235" i="5"/>
  <c r="Y234" i="5"/>
  <c r="Y233" i="5"/>
  <c r="Z232" i="5"/>
  <c r="Y232" i="5"/>
  <c r="Y231" i="5"/>
  <c r="Y230" i="5"/>
  <c r="Y229" i="5"/>
  <c r="AA228" i="5"/>
  <c r="Y228" i="5"/>
  <c r="W631" i="5"/>
  <c r="V631" i="5"/>
  <c r="U631" i="5"/>
  <c r="T631" i="5"/>
  <c r="S631" i="5"/>
  <c r="R631" i="5"/>
  <c r="Q631" i="5"/>
  <c r="P631" i="5"/>
  <c r="N631" i="5"/>
  <c r="M631" i="5"/>
  <c r="L631" i="5"/>
  <c r="K631" i="5"/>
  <c r="W618" i="5"/>
  <c r="V618" i="5"/>
  <c r="U618" i="5"/>
  <c r="T618" i="5"/>
  <c r="S618" i="5"/>
  <c r="R618" i="5"/>
  <c r="Q618" i="5"/>
  <c r="P618" i="5"/>
  <c r="N618" i="5"/>
  <c r="M618" i="5"/>
  <c r="L618" i="5"/>
  <c r="K618" i="5"/>
  <c r="W442" i="5"/>
  <c r="V442" i="5"/>
  <c r="U442" i="5"/>
  <c r="T442" i="5"/>
  <c r="S442" i="5"/>
  <c r="Y442" i="5" s="1"/>
  <c r="R442" i="5"/>
  <c r="Q442" i="5"/>
  <c r="P442" i="5"/>
  <c r="N442" i="5"/>
  <c r="M442" i="5"/>
  <c r="L442" i="5"/>
  <c r="K442" i="5"/>
  <c r="W403" i="5"/>
  <c r="V403" i="5"/>
  <c r="U403" i="5"/>
  <c r="T403" i="5"/>
  <c r="S403" i="5"/>
  <c r="Y403" i="5" s="1"/>
  <c r="R403" i="5"/>
  <c r="Q403" i="5"/>
  <c r="P403" i="5"/>
  <c r="N403" i="5"/>
  <c r="M403" i="5"/>
  <c r="L403" i="5"/>
  <c r="K403" i="5"/>
  <c r="W334" i="5"/>
  <c r="V334" i="5"/>
  <c r="U334" i="5"/>
  <c r="T334" i="5"/>
  <c r="S334" i="5"/>
  <c r="Y334" i="5" s="1"/>
  <c r="R334" i="5"/>
  <c r="Q334" i="5"/>
  <c r="P334" i="5"/>
  <c r="N334" i="5"/>
  <c r="M334" i="5"/>
  <c r="L334" i="5"/>
  <c r="K334" i="5"/>
  <c r="W227" i="5"/>
  <c r="W632" i="5" s="1"/>
  <c r="V227" i="5"/>
  <c r="V632" i="5" s="1"/>
  <c r="U227" i="5"/>
  <c r="U632" i="5" s="1"/>
  <c r="T227" i="5"/>
  <c r="T632" i="5" s="1"/>
  <c r="S227" i="5"/>
  <c r="S632" i="5" s="1"/>
  <c r="R227" i="5"/>
  <c r="R632" i="5" s="1"/>
  <c r="Q227" i="5"/>
  <c r="Q632" i="5" s="1"/>
  <c r="P227" i="5"/>
  <c r="P632" i="5" s="1"/>
  <c r="N227" i="5"/>
  <c r="N632" i="5" s="1"/>
  <c r="M227" i="5"/>
  <c r="M632" i="5" s="1"/>
  <c r="L227" i="5"/>
  <c r="L632" i="5" s="1"/>
  <c r="K227" i="5"/>
  <c r="K632" i="5" s="1"/>
  <c r="O13" i="5"/>
  <c r="O14" i="5"/>
  <c r="O15" i="5"/>
  <c r="O16" i="5"/>
  <c r="AA16" i="5" s="1"/>
  <c r="O17" i="5"/>
  <c r="X17" i="5" s="1"/>
  <c r="O18" i="5"/>
  <c r="AA18" i="5" s="1"/>
  <c r="O19" i="5"/>
  <c r="O20" i="5"/>
  <c r="O21" i="5"/>
  <c r="X21" i="5" s="1"/>
  <c r="O22" i="5"/>
  <c r="AA22" i="5" s="1"/>
  <c r="O23" i="5"/>
  <c r="X23" i="5" s="1"/>
  <c r="O24" i="5"/>
  <c r="AA24" i="5" s="1"/>
  <c r="O25" i="5"/>
  <c r="O26" i="5"/>
  <c r="O27" i="5"/>
  <c r="O28" i="5"/>
  <c r="Z28" i="5" s="1"/>
  <c r="O29" i="5"/>
  <c r="AA29" i="5" s="1"/>
  <c r="O30" i="5"/>
  <c r="Z30" i="5" s="1"/>
  <c r="O31" i="5"/>
  <c r="O32" i="5"/>
  <c r="O33" i="5"/>
  <c r="O34" i="5"/>
  <c r="Z34" i="5" s="1"/>
  <c r="O35" i="5"/>
  <c r="AA35" i="5" s="1"/>
  <c r="O36" i="5"/>
  <c r="Z36" i="5" s="1"/>
  <c r="O37" i="5"/>
  <c r="O38" i="5"/>
  <c r="O39" i="5"/>
  <c r="O40" i="5"/>
  <c r="Z40" i="5" s="1"/>
  <c r="O41" i="5"/>
  <c r="Z41" i="5" s="1"/>
  <c r="O42" i="5"/>
  <c r="AA42" i="5" s="1"/>
  <c r="O43" i="5"/>
  <c r="O44" i="5"/>
  <c r="O45" i="5"/>
  <c r="Z45" i="5" s="1"/>
  <c r="O46" i="5"/>
  <c r="AA46" i="5" s="1"/>
  <c r="O47" i="5"/>
  <c r="Z47" i="5" s="1"/>
  <c r="O48" i="5"/>
  <c r="AA48" i="5" s="1"/>
  <c r="O49" i="5"/>
  <c r="O50" i="5"/>
  <c r="O51" i="5"/>
  <c r="O52" i="5"/>
  <c r="AA52" i="5" s="1"/>
  <c r="O53" i="5"/>
  <c r="Z53" i="5" s="1"/>
  <c r="O54" i="5"/>
  <c r="AA54" i="5" s="1"/>
  <c r="O55" i="5"/>
  <c r="O56" i="5"/>
  <c r="O57" i="5"/>
  <c r="Z57" i="5" s="1"/>
  <c r="O58" i="5"/>
  <c r="AA58" i="5" s="1"/>
  <c r="O59" i="5"/>
  <c r="Z59" i="5" s="1"/>
  <c r="O60" i="5"/>
  <c r="AA60" i="5" s="1"/>
  <c r="O61" i="5"/>
  <c r="O62" i="5"/>
  <c r="O63" i="5"/>
  <c r="O64" i="5"/>
  <c r="X64" i="5" s="1"/>
  <c r="O65" i="5"/>
  <c r="Z65" i="5" s="1"/>
  <c r="O66" i="5"/>
  <c r="X66" i="5" s="1"/>
  <c r="O67" i="5"/>
  <c r="O68" i="5"/>
  <c r="O69" i="5"/>
  <c r="AA69" i="5" s="1"/>
  <c r="O70" i="5"/>
  <c r="Z70" i="5" s="1"/>
  <c r="O71" i="5"/>
  <c r="AA71" i="5" s="1"/>
  <c r="O72" i="5"/>
  <c r="Z72" i="5" s="1"/>
  <c r="O73" i="5"/>
  <c r="O74" i="5"/>
  <c r="O75" i="5"/>
  <c r="O76" i="5"/>
  <c r="Z76" i="5" s="1"/>
  <c r="O77" i="5"/>
  <c r="AA77" i="5" s="1"/>
  <c r="O78" i="5"/>
  <c r="Z78" i="5" s="1"/>
  <c r="O79" i="5"/>
  <c r="O80" i="5"/>
  <c r="O81" i="5"/>
  <c r="AA81" i="5" s="1"/>
  <c r="O82" i="5"/>
  <c r="Z82" i="5" s="1"/>
  <c r="O83" i="5"/>
  <c r="AA83" i="5" s="1"/>
  <c r="O84" i="5"/>
  <c r="O85" i="5"/>
  <c r="O86" i="5"/>
  <c r="O87" i="5"/>
  <c r="O88" i="5"/>
  <c r="O89" i="5"/>
  <c r="O90" i="5"/>
  <c r="O91" i="5"/>
  <c r="O92" i="5"/>
  <c r="O93" i="5"/>
  <c r="AA93" i="5" s="1"/>
  <c r="O94" i="5"/>
  <c r="AA94" i="5" s="1"/>
  <c r="O95" i="5"/>
  <c r="AA95" i="5" s="1"/>
  <c r="O96" i="5"/>
  <c r="O97" i="5"/>
  <c r="O98" i="5"/>
  <c r="O99" i="5"/>
  <c r="O100" i="5"/>
  <c r="AA100" i="5" s="1"/>
  <c r="O101" i="5"/>
  <c r="X101" i="5" s="1"/>
  <c r="O102" i="5"/>
  <c r="AA102" i="5" s="1"/>
  <c r="O103" i="5"/>
  <c r="O104" i="5"/>
  <c r="O105" i="5"/>
  <c r="X105" i="5" s="1"/>
  <c r="O106" i="5"/>
  <c r="AA106" i="5" s="1"/>
  <c r="O107" i="5"/>
  <c r="AA107" i="5" s="1"/>
  <c r="O108" i="5"/>
  <c r="AA108" i="5" s="1"/>
  <c r="O109" i="5"/>
  <c r="O110" i="5"/>
  <c r="O111" i="5"/>
  <c r="O112" i="5"/>
  <c r="AA112" i="5" s="1"/>
  <c r="O113" i="5"/>
  <c r="Z113" i="5" s="1"/>
  <c r="O114" i="5"/>
  <c r="AA114" i="5" s="1"/>
  <c r="O115" i="5"/>
  <c r="O116" i="5"/>
  <c r="O117" i="5"/>
  <c r="AA117" i="5" s="1"/>
  <c r="O118" i="5"/>
  <c r="X118" i="5" s="1"/>
  <c r="O119" i="5"/>
  <c r="AA119" i="5" s="1"/>
  <c r="O120" i="5"/>
  <c r="Z120" i="5" s="1"/>
  <c r="O121" i="5"/>
  <c r="O122" i="5"/>
  <c r="O123" i="5"/>
  <c r="O124" i="5"/>
  <c r="Z124" i="5" s="1"/>
  <c r="O125" i="5"/>
  <c r="X125" i="5" s="1"/>
  <c r="O126" i="5"/>
  <c r="Z126" i="5" s="1"/>
  <c r="O127" i="5"/>
  <c r="O128" i="5"/>
  <c r="O129" i="5"/>
  <c r="X129" i="5" s="1"/>
  <c r="O130" i="5"/>
  <c r="Z130" i="5" s="1"/>
  <c r="O131" i="5"/>
  <c r="X131" i="5" s="1"/>
  <c r="O132" i="5"/>
  <c r="Z132" i="5" s="1"/>
  <c r="O133" i="5"/>
  <c r="O134" i="5"/>
  <c r="O135" i="5"/>
  <c r="O136" i="5"/>
  <c r="Z136" i="5" s="1"/>
  <c r="O137" i="5"/>
  <c r="X137" i="5" s="1"/>
  <c r="O138" i="5"/>
  <c r="Z138" i="5" s="1"/>
  <c r="O139" i="5"/>
  <c r="O140" i="5"/>
  <c r="O141" i="5"/>
  <c r="X141" i="5" s="1"/>
  <c r="O142" i="5"/>
  <c r="Z142" i="5" s="1"/>
  <c r="O143" i="5"/>
  <c r="X143" i="5" s="1"/>
  <c r="O144" i="5"/>
  <c r="Z144" i="5" s="1"/>
  <c r="O145" i="5"/>
  <c r="O146" i="5"/>
  <c r="O147" i="5"/>
  <c r="O148" i="5"/>
  <c r="Z148" i="5" s="1"/>
  <c r="O149" i="5"/>
  <c r="X149" i="5" s="1"/>
  <c r="O150" i="5"/>
  <c r="Z150" i="5" s="1"/>
  <c r="O151" i="5"/>
  <c r="O152" i="5"/>
  <c r="O153" i="5"/>
  <c r="O154" i="5"/>
  <c r="AA154" i="5" s="1"/>
  <c r="O155" i="5"/>
  <c r="X155" i="5" s="1"/>
  <c r="O156" i="5"/>
  <c r="AA156" i="5" s="1"/>
  <c r="O157" i="5"/>
  <c r="O158" i="5"/>
  <c r="O159" i="5"/>
  <c r="O160" i="5"/>
  <c r="AA160" i="5" s="1"/>
  <c r="O161" i="5"/>
  <c r="X161" i="5" s="1"/>
  <c r="O162" i="5"/>
  <c r="AA162" i="5" s="1"/>
  <c r="O163" i="5"/>
  <c r="O164" i="5"/>
  <c r="O165" i="5"/>
  <c r="AA165" i="5" s="1"/>
  <c r="O166" i="5"/>
  <c r="AA166" i="5" s="1"/>
  <c r="O167" i="5"/>
  <c r="X167" i="5" s="1"/>
  <c r="O168" i="5"/>
  <c r="Z168" i="5" s="1"/>
  <c r="O169" i="5"/>
  <c r="O170" i="5"/>
  <c r="O171" i="5"/>
  <c r="O172" i="5"/>
  <c r="AA172" i="5" s="1"/>
  <c r="O173" i="5"/>
  <c r="AA173" i="5" s="1"/>
  <c r="O174" i="5"/>
  <c r="AA174" i="5" s="1"/>
  <c r="O175" i="5"/>
  <c r="O176" i="5"/>
  <c r="O177" i="5"/>
  <c r="O178" i="5"/>
  <c r="X178" i="5" s="1"/>
  <c r="O179" i="5"/>
  <c r="AA179" i="5" s="1"/>
  <c r="O180" i="5"/>
  <c r="AA180" i="5" s="1"/>
  <c r="O181" i="5"/>
  <c r="O182" i="5"/>
  <c r="O183" i="5"/>
  <c r="O184" i="5"/>
  <c r="Z184" i="5" s="1"/>
  <c r="O185" i="5"/>
  <c r="AA185" i="5" s="1"/>
  <c r="O186" i="5"/>
  <c r="O187" i="5"/>
  <c r="O188" i="5"/>
  <c r="O189" i="5"/>
  <c r="O190" i="5"/>
  <c r="Z190" i="5" s="1"/>
  <c r="O191" i="5"/>
  <c r="AA191" i="5" s="1"/>
  <c r="O192" i="5"/>
  <c r="O193" i="5"/>
  <c r="O194" i="5"/>
  <c r="O195" i="5"/>
  <c r="O196" i="5"/>
  <c r="AA196" i="5" s="1"/>
  <c r="O197" i="5"/>
  <c r="AA197" i="5" s="1"/>
  <c r="O198" i="5"/>
  <c r="X198" i="5" s="1"/>
  <c r="O199" i="5"/>
  <c r="O200" i="5"/>
  <c r="O201" i="5"/>
  <c r="AA201" i="5" s="1"/>
  <c r="O202" i="5"/>
  <c r="X202" i="5" s="1"/>
  <c r="O203" i="5"/>
  <c r="AA203" i="5" s="1"/>
  <c r="O204" i="5"/>
  <c r="O205" i="5"/>
  <c r="O206" i="5"/>
  <c r="O207" i="5"/>
  <c r="O208" i="5"/>
  <c r="X208" i="5" s="1"/>
  <c r="O209" i="5"/>
  <c r="AA209" i="5" s="1"/>
  <c r="O210" i="5"/>
  <c r="O211" i="5"/>
  <c r="O212" i="5"/>
  <c r="O213" i="5"/>
  <c r="O214" i="5"/>
  <c r="AA214" i="5" s="1"/>
  <c r="O215" i="5"/>
  <c r="X215" i="5" s="1"/>
  <c r="O216" i="5"/>
  <c r="AA216" i="5" s="1"/>
  <c r="O217" i="5"/>
  <c r="O218" i="5"/>
  <c r="O219" i="5"/>
  <c r="O220" i="5"/>
  <c r="AA220" i="5" s="1"/>
  <c r="O221" i="5"/>
  <c r="X221" i="5" s="1"/>
  <c r="O222" i="5"/>
  <c r="AA222" i="5" s="1"/>
  <c r="O223" i="5"/>
  <c r="O224" i="5"/>
  <c r="O225" i="5"/>
  <c r="O226" i="5"/>
  <c r="AA226" i="5" s="1"/>
  <c r="O228" i="5"/>
  <c r="X228" i="5" s="1"/>
  <c r="O229" i="5"/>
  <c r="AA229" i="5" s="1"/>
  <c r="O230" i="5"/>
  <c r="AA230" i="5" s="1"/>
  <c r="O231" i="5"/>
  <c r="AA231" i="5" s="1"/>
  <c r="O232" i="5"/>
  <c r="AA232" i="5" s="1"/>
  <c r="O233" i="5"/>
  <c r="AA233" i="5" s="1"/>
  <c r="O234" i="5"/>
  <c r="X234" i="5" s="1"/>
  <c r="O235" i="5"/>
  <c r="AA235" i="5" s="1"/>
  <c r="O236" i="5"/>
  <c r="AA236" i="5" s="1"/>
  <c r="O237" i="5"/>
  <c r="Z237" i="5" s="1"/>
  <c r="AB237" i="5" s="1"/>
  <c r="O238" i="5"/>
  <c r="Z238" i="5" s="1"/>
  <c r="AB238" i="5" s="1"/>
  <c r="O239" i="5"/>
  <c r="Z239" i="5" s="1"/>
  <c r="AB239" i="5" s="1"/>
  <c r="O240" i="5"/>
  <c r="X240" i="5" s="1"/>
  <c r="O241" i="5"/>
  <c r="AA241" i="5" s="1"/>
  <c r="O242" i="5"/>
  <c r="AA242" i="5" s="1"/>
  <c r="O243" i="5"/>
  <c r="AA243" i="5" s="1"/>
  <c r="O244" i="5"/>
  <c r="AA244" i="5" s="1"/>
  <c r="O245" i="5"/>
  <c r="AA245" i="5" s="1"/>
  <c r="O246" i="5"/>
  <c r="AA246" i="5" s="1"/>
  <c r="O247" i="5"/>
  <c r="O248" i="5"/>
  <c r="O249" i="5"/>
  <c r="AA249" i="5" s="1"/>
  <c r="O250" i="5"/>
  <c r="AA250" i="5" s="1"/>
  <c r="O251" i="5"/>
  <c r="Z251" i="5" s="1"/>
  <c r="AB251" i="5" s="1"/>
  <c r="O252" i="5"/>
  <c r="AA252" i="5" s="1"/>
  <c r="O253" i="5"/>
  <c r="AA253" i="5" s="1"/>
  <c r="O254" i="5"/>
  <c r="AA254" i="5" s="1"/>
  <c r="O255" i="5"/>
  <c r="AA255" i="5" s="1"/>
  <c r="O256" i="5"/>
  <c r="Z256" i="5" s="1"/>
  <c r="O257" i="5"/>
  <c r="Z257" i="5" s="1"/>
  <c r="AB257" i="5" s="1"/>
  <c r="O258" i="5"/>
  <c r="X258" i="5" s="1"/>
  <c r="O259" i="5"/>
  <c r="O260" i="5"/>
  <c r="AA260" i="5" s="1"/>
  <c r="O261" i="5"/>
  <c r="AA261" i="5" s="1"/>
  <c r="O262" i="5"/>
  <c r="AA262" i="5" s="1"/>
  <c r="O263" i="5"/>
  <c r="O264" i="5"/>
  <c r="Z264" i="5" s="1"/>
  <c r="AB264" i="5" s="1"/>
  <c r="O265" i="5"/>
  <c r="Z265" i="5" s="1"/>
  <c r="AB265" i="5" s="1"/>
  <c r="O266" i="5"/>
  <c r="AA266" i="5" s="1"/>
  <c r="O267" i="5"/>
  <c r="AA267" i="5" s="1"/>
  <c r="O268" i="5"/>
  <c r="AA268" i="5" s="1"/>
  <c r="O269" i="5"/>
  <c r="Z269" i="5" s="1"/>
  <c r="O270" i="5"/>
  <c r="AA270" i="5" s="1"/>
  <c r="O271" i="5"/>
  <c r="O272" i="5"/>
  <c r="AA272" i="5" s="1"/>
  <c r="O273" i="5"/>
  <c r="AA273" i="5" s="1"/>
  <c r="O274" i="5"/>
  <c r="AA274" i="5" s="1"/>
  <c r="O275" i="5"/>
  <c r="AA275" i="5" s="1"/>
  <c r="O276" i="5"/>
  <c r="AA276" i="5" s="1"/>
  <c r="O277" i="5"/>
  <c r="AA277" i="5" s="1"/>
  <c r="O278" i="5"/>
  <c r="Z278" i="5" s="1"/>
  <c r="AB278" i="5" s="1"/>
  <c r="O279" i="5"/>
  <c r="O280" i="5"/>
  <c r="AA280" i="5" s="1"/>
  <c r="O281" i="5"/>
  <c r="AA281" i="5" s="1"/>
  <c r="O282" i="5"/>
  <c r="Z282" i="5" s="1"/>
  <c r="O283" i="5"/>
  <c r="O284" i="5"/>
  <c r="AA284" i="5" s="1"/>
  <c r="O285" i="5"/>
  <c r="AA285" i="5" s="1"/>
  <c r="O286" i="5"/>
  <c r="Z286" i="5" s="1"/>
  <c r="AB286" i="5" s="1"/>
  <c r="O287" i="5"/>
  <c r="Z287" i="5" s="1"/>
  <c r="AB287" i="5" s="1"/>
  <c r="O288" i="5"/>
  <c r="AA288" i="5" s="1"/>
  <c r="O289" i="5"/>
  <c r="AA289" i="5" s="1"/>
  <c r="O290" i="5"/>
  <c r="AA290" i="5" s="1"/>
  <c r="O291" i="5"/>
  <c r="AA291" i="5" s="1"/>
  <c r="O292" i="5"/>
  <c r="Z292" i="5" s="1"/>
  <c r="AB292" i="5" s="1"/>
  <c r="O293" i="5"/>
  <c r="O294" i="5"/>
  <c r="AA294" i="5" s="1"/>
  <c r="O295" i="5"/>
  <c r="O296" i="5"/>
  <c r="AA296" i="5" s="1"/>
  <c r="O297" i="5"/>
  <c r="AA297" i="5" s="1"/>
  <c r="O298" i="5"/>
  <c r="AA298" i="5" s="1"/>
  <c r="O299" i="5"/>
  <c r="Z299" i="5" s="1"/>
  <c r="AB299" i="5" s="1"/>
  <c r="O300" i="5"/>
  <c r="O301" i="5"/>
  <c r="AA301" i="5" s="1"/>
  <c r="O302" i="5"/>
  <c r="AA302" i="5" s="1"/>
  <c r="O303" i="5"/>
  <c r="Z303" i="5" s="1"/>
  <c r="AB303" i="5" s="1"/>
  <c r="O304" i="5"/>
  <c r="AA304" i="5" s="1"/>
  <c r="O305" i="5"/>
  <c r="Z305" i="5" s="1"/>
  <c r="O306" i="5"/>
  <c r="AA306" i="5" s="1"/>
  <c r="O307" i="5"/>
  <c r="O308" i="5"/>
  <c r="AA308" i="5" s="1"/>
  <c r="O309" i="5"/>
  <c r="AA309" i="5" s="1"/>
  <c r="O310" i="5"/>
  <c r="AA310" i="5" s="1"/>
  <c r="O311" i="5"/>
  <c r="AA311" i="5" s="1"/>
  <c r="O312" i="5"/>
  <c r="AA312" i="5" s="1"/>
  <c r="O313" i="5"/>
  <c r="Z313" i="5" s="1"/>
  <c r="AB313" i="5" s="1"/>
  <c r="O314" i="5"/>
  <c r="O315" i="5"/>
  <c r="AA315" i="5" s="1"/>
  <c r="O316" i="5"/>
  <c r="AA316" i="5" s="1"/>
  <c r="O317" i="5"/>
  <c r="Z317" i="5" s="1"/>
  <c r="AB317" i="5" s="1"/>
  <c r="O318" i="5"/>
  <c r="Z318" i="5" s="1"/>
  <c r="O319" i="5"/>
  <c r="O320" i="5"/>
  <c r="AA320" i="5" s="1"/>
  <c r="O321" i="5"/>
  <c r="AA321" i="5" s="1"/>
  <c r="O322" i="5"/>
  <c r="AA322" i="5" s="1"/>
  <c r="O323" i="5"/>
  <c r="AA323" i="5" s="1"/>
  <c r="AB323" i="5" s="1"/>
  <c r="O324" i="5"/>
  <c r="X324" i="5" s="1"/>
  <c r="O325" i="5"/>
  <c r="AA325" i="5" s="1"/>
  <c r="O326" i="5"/>
  <c r="AA326" i="5" s="1"/>
  <c r="O327" i="5"/>
  <c r="AA327" i="5" s="1"/>
  <c r="O328" i="5"/>
  <c r="O329" i="5"/>
  <c r="AA329" i="5" s="1"/>
  <c r="O330" i="5"/>
  <c r="O331" i="5"/>
  <c r="O332" i="5"/>
  <c r="AA332" i="5" s="1"/>
  <c r="O333" i="5"/>
  <c r="O335" i="5"/>
  <c r="X335" i="5" s="1"/>
  <c r="O336" i="5"/>
  <c r="O337" i="5"/>
  <c r="AA337" i="5" s="1"/>
  <c r="O338" i="5"/>
  <c r="Z338" i="5" s="1"/>
  <c r="O339" i="5"/>
  <c r="O340" i="5"/>
  <c r="Z340" i="5" s="1"/>
  <c r="O341" i="5"/>
  <c r="O342" i="5"/>
  <c r="AA342" i="5" s="1"/>
  <c r="O343" i="5"/>
  <c r="O344" i="5"/>
  <c r="O345" i="5"/>
  <c r="AA345" i="5" s="1"/>
  <c r="O346" i="5"/>
  <c r="O347" i="5"/>
  <c r="AA347" i="5" s="1"/>
  <c r="O348" i="5"/>
  <c r="Z348" i="5" s="1"/>
  <c r="AB348" i="5" s="1"/>
  <c r="O349" i="5"/>
  <c r="O350" i="5"/>
  <c r="O351" i="5"/>
  <c r="Z351" i="5" s="1"/>
  <c r="O352" i="5"/>
  <c r="AA352" i="5" s="1"/>
  <c r="O353" i="5"/>
  <c r="Z353" i="5" s="1"/>
  <c r="O354" i="5"/>
  <c r="O355" i="5"/>
  <c r="Z355" i="5" s="1"/>
  <c r="AB355" i="5" s="1"/>
  <c r="O356" i="5"/>
  <c r="O357" i="5"/>
  <c r="O358" i="5"/>
  <c r="AA358" i="5" s="1"/>
  <c r="O359" i="5"/>
  <c r="O360" i="5"/>
  <c r="AA360" i="5" s="1"/>
  <c r="O361" i="5"/>
  <c r="Z361" i="5" s="1"/>
  <c r="O362" i="5"/>
  <c r="O363" i="5"/>
  <c r="AA363" i="5" s="1"/>
  <c r="O364" i="5"/>
  <c r="O365" i="5"/>
  <c r="AA365" i="5" s="1"/>
  <c r="O366" i="5"/>
  <c r="Z366" i="5" s="1"/>
  <c r="O367" i="5"/>
  <c r="O368" i="5"/>
  <c r="O369" i="5"/>
  <c r="O370" i="5"/>
  <c r="AA370" i="5" s="1"/>
  <c r="O371" i="5"/>
  <c r="AA371" i="5" s="1"/>
  <c r="O372" i="5"/>
  <c r="O373" i="5"/>
  <c r="AA373" i="5" s="1"/>
  <c r="O374" i="5"/>
  <c r="Z374" i="5" s="1"/>
  <c r="O375" i="5"/>
  <c r="O376" i="5"/>
  <c r="Z376" i="5" s="1"/>
  <c r="O377" i="5"/>
  <c r="O378" i="5"/>
  <c r="O379" i="5"/>
  <c r="O380" i="5"/>
  <c r="O381" i="5"/>
  <c r="AA381" i="5" s="1"/>
  <c r="O382" i="5"/>
  <c r="O383" i="5"/>
  <c r="O384" i="5"/>
  <c r="O385" i="5"/>
  <c r="O386" i="5"/>
  <c r="AA386" i="5" s="1"/>
  <c r="O387" i="5"/>
  <c r="Z387" i="5" s="1"/>
  <c r="O388" i="5"/>
  <c r="AA388" i="5" s="1"/>
  <c r="O389" i="5"/>
  <c r="Z389" i="5" s="1"/>
  <c r="O390" i="5"/>
  <c r="O391" i="5"/>
  <c r="AA391" i="5" s="1"/>
  <c r="O392" i="5"/>
  <c r="O393" i="5"/>
  <c r="O394" i="5"/>
  <c r="AA394" i="5" s="1"/>
  <c r="O395" i="5"/>
  <c r="O396" i="5"/>
  <c r="AA396" i="5" s="1"/>
  <c r="O397" i="5"/>
  <c r="AA397" i="5" s="1"/>
  <c r="O398" i="5"/>
  <c r="O399" i="5"/>
  <c r="Z399" i="5" s="1"/>
  <c r="AB399" i="5" s="1"/>
  <c r="O400" i="5"/>
  <c r="O401" i="5"/>
  <c r="AA401" i="5" s="1"/>
  <c r="O402" i="5"/>
  <c r="Z402" i="5" s="1"/>
  <c r="O404" i="5"/>
  <c r="AA404" i="5" s="1"/>
  <c r="O405" i="5"/>
  <c r="O406" i="5"/>
  <c r="AA406" i="5" s="1"/>
  <c r="O407" i="5"/>
  <c r="O408" i="5"/>
  <c r="O409" i="5"/>
  <c r="Z409" i="5" s="1"/>
  <c r="AB409" i="5" s="1"/>
  <c r="O410" i="5"/>
  <c r="Z410" i="5" s="1"/>
  <c r="O411" i="5"/>
  <c r="O412" i="5"/>
  <c r="Z412" i="5" s="1"/>
  <c r="O413" i="5"/>
  <c r="O414" i="5"/>
  <c r="AA414" i="5" s="1"/>
  <c r="O415" i="5"/>
  <c r="O416" i="5"/>
  <c r="O417" i="5"/>
  <c r="O418" i="5"/>
  <c r="O419" i="5"/>
  <c r="AA419" i="5" s="1"/>
  <c r="O420" i="5"/>
  <c r="X420" i="5" s="1"/>
  <c r="O421" i="5"/>
  <c r="O422" i="5"/>
  <c r="Z422" i="5" s="1"/>
  <c r="AB422" i="5" s="1"/>
  <c r="O423" i="5"/>
  <c r="Z423" i="5" s="1"/>
  <c r="O424" i="5"/>
  <c r="AA424" i="5" s="1"/>
  <c r="O425" i="5"/>
  <c r="Z425" i="5" s="1"/>
  <c r="O426" i="5"/>
  <c r="O427" i="5"/>
  <c r="AA427" i="5" s="1"/>
  <c r="O428" i="5"/>
  <c r="O429" i="5"/>
  <c r="O430" i="5"/>
  <c r="AA430" i="5" s="1"/>
  <c r="O431" i="5"/>
  <c r="O432" i="5"/>
  <c r="AA432" i="5" s="1"/>
  <c r="O433" i="5"/>
  <c r="Z433" i="5" s="1"/>
  <c r="O434" i="5"/>
  <c r="O435" i="5"/>
  <c r="X435" i="5" s="1"/>
  <c r="O436" i="5"/>
  <c r="O437" i="5"/>
  <c r="AA437" i="5" s="1"/>
  <c r="O438" i="5"/>
  <c r="Z438" i="5" s="1"/>
  <c r="O439" i="5"/>
  <c r="O440" i="5"/>
  <c r="AA440" i="5" s="1"/>
  <c r="O441" i="5"/>
  <c r="O443" i="5"/>
  <c r="AA443" i="5" s="1"/>
  <c r="O444" i="5"/>
  <c r="O445" i="5"/>
  <c r="AA445" i="5" s="1"/>
  <c r="O446" i="5"/>
  <c r="Z446" i="5" s="1"/>
  <c r="O447" i="5"/>
  <c r="O448" i="5"/>
  <c r="Z448" i="5" s="1"/>
  <c r="O449" i="5"/>
  <c r="O450" i="5"/>
  <c r="AA450" i="5" s="1"/>
  <c r="O451" i="5"/>
  <c r="O452" i="5"/>
  <c r="O453" i="5"/>
  <c r="AA453" i="5" s="1"/>
  <c r="O454" i="5"/>
  <c r="O455" i="5"/>
  <c r="AA455" i="5" s="1"/>
  <c r="O456" i="5"/>
  <c r="Z456" i="5" s="1"/>
  <c r="AB456" i="5" s="1"/>
  <c r="O457" i="5"/>
  <c r="O458" i="5"/>
  <c r="O459" i="5"/>
  <c r="Z459" i="5" s="1"/>
  <c r="O460" i="5"/>
  <c r="AA460" i="5" s="1"/>
  <c r="O461" i="5"/>
  <c r="Z461" i="5" s="1"/>
  <c r="O462" i="5"/>
  <c r="O463" i="5"/>
  <c r="Z463" i="5" s="1"/>
  <c r="AB463" i="5" s="1"/>
  <c r="O464" i="5"/>
  <c r="O465" i="5"/>
  <c r="O466" i="5"/>
  <c r="O467" i="5"/>
  <c r="O468" i="5"/>
  <c r="AA468" i="5" s="1"/>
  <c r="O469" i="5"/>
  <c r="Z469" i="5" s="1"/>
  <c r="O470" i="5"/>
  <c r="O471" i="5"/>
  <c r="AA471" i="5" s="1"/>
  <c r="O472" i="5"/>
  <c r="O473" i="5"/>
  <c r="AA473" i="5" s="1"/>
  <c r="O474" i="5"/>
  <c r="Z474" i="5" s="1"/>
  <c r="O475" i="5"/>
  <c r="O476" i="5"/>
  <c r="AA476" i="5" s="1"/>
  <c r="O477" i="5"/>
  <c r="O478" i="5"/>
  <c r="O479" i="5"/>
  <c r="Z479" i="5" s="1"/>
  <c r="AB479" i="5" s="1"/>
  <c r="O480" i="5"/>
  <c r="O481" i="5"/>
  <c r="AA481" i="5" s="1"/>
  <c r="O482" i="5"/>
  <c r="Z482" i="5" s="1"/>
  <c r="O483" i="5"/>
  <c r="O484" i="5"/>
  <c r="Z484" i="5" s="1"/>
  <c r="O485" i="5"/>
  <c r="O486" i="5"/>
  <c r="AA486" i="5" s="1"/>
  <c r="O487" i="5"/>
  <c r="O488" i="5"/>
  <c r="O489" i="5"/>
  <c r="AA489" i="5" s="1"/>
  <c r="O490" i="5"/>
  <c r="O491" i="5"/>
  <c r="AA491" i="5" s="1"/>
  <c r="O492" i="5"/>
  <c r="O493" i="5"/>
  <c r="O494" i="5"/>
  <c r="AA494" i="5" s="1"/>
  <c r="O495" i="5"/>
  <c r="Z495" i="5" s="1"/>
  <c r="O496" i="5"/>
  <c r="AA496" i="5" s="1"/>
  <c r="O497" i="5"/>
  <c r="Z497" i="5" s="1"/>
  <c r="O498" i="5"/>
  <c r="O499" i="5"/>
  <c r="AA499" i="5" s="1"/>
  <c r="O500" i="5"/>
  <c r="O501" i="5"/>
  <c r="O502" i="5"/>
  <c r="O503" i="5"/>
  <c r="O504" i="5"/>
  <c r="AA504" i="5" s="1"/>
  <c r="O505" i="5"/>
  <c r="Z505" i="5" s="1"/>
  <c r="O506" i="5"/>
  <c r="O507" i="5"/>
  <c r="X507" i="5" s="1"/>
  <c r="O508" i="5"/>
  <c r="O509" i="5"/>
  <c r="AA509" i="5" s="1"/>
  <c r="O510" i="5"/>
  <c r="Z510" i="5" s="1"/>
  <c r="O511" i="5"/>
  <c r="O512" i="5"/>
  <c r="AA512" i="5" s="1"/>
  <c r="O513" i="5"/>
  <c r="O514" i="5"/>
  <c r="O515" i="5"/>
  <c r="O516" i="5"/>
  <c r="O517" i="5"/>
  <c r="AA517" i="5" s="1"/>
  <c r="O518" i="5"/>
  <c r="Z518" i="5" s="1"/>
  <c r="O519" i="5"/>
  <c r="O520" i="5"/>
  <c r="Z520" i="5" s="1"/>
  <c r="O521" i="5"/>
  <c r="O522" i="5"/>
  <c r="AA522" i="5" s="1"/>
  <c r="O523" i="5"/>
  <c r="O524" i="5"/>
  <c r="O525" i="5"/>
  <c r="X525" i="5" s="1"/>
  <c r="O526" i="5"/>
  <c r="O527" i="5"/>
  <c r="AA527" i="5" s="1"/>
  <c r="O528" i="5"/>
  <c r="AA528" i="5" s="1"/>
  <c r="O529" i="5"/>
  <c r="X529" i="5" s="1"/>
  <c r="O530" i="5"/>
  <c r="Z530" i="5" s="1"/>
  <c r="AB530" i="5" s="1"/>
  <c r="O531" i="5"/>
  <c r="O532" i="5"/>
  <c r="AA532" i="5" s="1"/>
  <c r="O533" i="5"/>
  <c r="Z533" i="5" s="1"/>
  <c r="O534" i="5"/>
  <c r="O535" i="5"/>
  <c r="AA535" i="5" s="1"/>
  <c r="O536" i="5"/>
  <c r="O537" i="5"/>
  <c r="O538" i="5"/>
  <c r="O539" i="5"/>
  <c r="O540" i="5"/>
  <c r="AA540" i="5" s="1"/>
  <c r="O541" i="5"/>
  <c r="Z541" i="5" s="1"/>
  <c r="O542" i="5"/>
  <c r="O543" i="5"/>
  <c r="O544" i="5"/>
  <c r="O545" i="5"/>
  <c r="AA545" i="5" s="1"/>
  <c r="O546" i="5"/>
  <c r="Z546" i="5" s="1"/>
  <c r="O547" i="5"/>
  <c r="O548" i="5"/>
  <c r="AA548" i="5" s="1"/>
  <c r="O549" i="5"/>
  <c r="O550" i="5"/>
  <c r="O551" i="5"/>
  <c r="AA551" i="5" s="1"/>
  <c r="O552" i="5"/>
  <c r="O553" i="5"/>
  <c r="AA553" i="5" s="1"/>
  <c r="O554" i="5"/>
  <c r="Z554" i="5" s="1"/>
  <c r="O555" i="5"/>
  <c r="O556" i="5"/>
  <c r="Z556" i="5" s="1"/>
  <c r="O557" i="5"/>
  <c r="O558" i="5"/>
  <c r="O559" i="5"/>
  <c r="O560" i="5"/>
  <c r="O561" i="5"/>
  <c r="AA561" i="5" s="1"/>
  <c r="O562" i="5"/>
  <c r="O563" i="5"/>
  <c r="AA563" i="5" s="1"/>
  <c r="O564" i="5"/>
  <c r="AA564" i="5" s="1"/>
  <c r="O565" i="5"/>
  <c r="O566" i="5"/>
  <c r="AA566" i="5" s="1"/>
  <c r="O567" i="5"/>
  <c r="Z567" i="5" s="1"/>
  <c r="O568" i="5"/>
  <c r="O569" i="5"/>
  <c r="Z569" i="5" s="1"/>
  <c r="O570" i="5"/>
  <c r="O571" i="5"/>
  <c r="AA571" i="5" s="1"/>
  <c r="O572" i="5"/>
  <c r="O573" i="5"/>
  <c r="O574" i="5"/>
  <c r="AA574" i="5" s="1"/>
  <c r="O575" i="5"/>
  <c r="O576" i="5"/>
  <c r="AA576" i="5" s="1"/>
  <c r="O577" i="5"/>
  <c r="Z577" i="5" s="1"/>
  <c r="O578" i="5"/>
  <c r="O579" i="5"/>
  <c r="Z579" i="5" s="1"/>
  <c r="AB579" i="5" s="1"/>
  <c r="O580" i="5"/>
  <c r="O581" i="5"/>
  <c r="O582" i="5"/>
  <c r="Z582" i="5" s="1"/>
  <c r="O583" i="5"/>
  <c r="O584" i="5"/>
  <c r="O585" i="5"/>
  <c r="O586" i="5"/>
  <c r="O587" i="5"/>
  <c r="AA587" i="5" s="1"/>
  <c r="O588" i="5"/>
  <c r="O589" i="5"/>
  <c r="O590" i="5"/>
  <c r="AA590" i="5" s="1"/>
  <c r="O591" i="5"/>
  <c r="O592" i="5"/>
  <c r="Z592" i="5" s="1"/>
  <c r="O593" i="5"/>
  <c r="O594" i="5"/>
  <c r="O595" i="5"/>
  <c r="O596" i="5"/>
  <c r="O597" i="5"/>
  <c r="O598" i="5"/>
  <c r="O599" i="5"/>
  <c r="AA599" i="5" s="1"/>
  <c r="O600" i="5"/>
  <c r="AA600" i="5" s="1"/>
  <c r="O601" i="5"/>
  <c r="O602" i="5"/>
  <c r="AA602" i="5" s="1"/>
  <c r="O603" i="5"/>
  <c r="Z603" i="5" s="1"/>
  <c r="O604" i="5"/>
  <c r="O605" i="5"/>
  <c r="Z605" i="5" s="1"/>
  <c r="O606" i="5"/>
  <c r="O607" i="5"/>
  <c r="O608" i="5"/>
  <c r="O609" i="5"/>
  <c r="O610" i="5"/>
  <c r="AA610" i="5" s="1"/>
  <c r="O611" i="5"/>
  <c r="O612" i="5"/>
  <c r="AA612" i="5" s="1"/>
  <c r="O613" i="5"/>
  <c r="Z613" i="5" s="1"/>
  <c r="O614" i="5"/>
  <c r="O615" i="5"/>
  <c r="X615" i="5" s="1"/>
  <c r="O616" i="5"/>
  <c r="O617" i="5"/>
  <c r="O619" i="5"/>
  <c r="O620" i="5"/>
  <c r="O621" i="5"/>
  <c r="O622" i="5"/>
  <c r="AA622" i="5" s="1"/>
  <c r="O623" i="5"/>
  <c r="O624" i="5"/>
  <c r="O625" i="5"/>
  <c r="Z625" i="5" s="1"/>
  <c r="AB625" i="5" s="1"/>
  <c r="O626" i="5"/>
  <c r="AA626" i="5" s="1"/>
  <c r="O627" i="5"/>
  <c r="O628" i="5"/>
  <c r="Z628" i="5" s="1"/>
  <c r="O629" i="5"/>
  <c r="O630" i="5"/>
  <c r="O12" i="5"/>
  <c r="Y709" i="2"/>
  <c r="Y707" i="2"/>
  <c r="Y706" i="2"/>
  <c r="Y705" i="2"/>
  <c r="Y704" i="2"/>
  <c r="Y703" i="2"/>
  <c r="Y702" i="2"/>
  <c r="Y701" i="2"/>
  <c r="Y700" i="2"/>
  <c r="Y698" i="2"/>
  <c r="Y696" i="2"/>
  <c r="Y695" i="2"/>
  <c r="Y694" i="2"/>
  <c r="Y693" i="2"/>
  <c r="Y692" i="2"/>
  <c r="Y691" i="2"/>
  <c r="Y690" i="2"/>
  <c r="Y689" i="2"/>
  <c r="Y688" i="2"/>
  <c r="Y687" i="2"/>
  <c r="Y686" i="2"/>
  <c r="Y685" i="2"/>
  <c r="Y684" i="2"/>
  <c r="Y683" i="2"/>
  <c r="Y682" i="2"/>
  <c r="Y679" i="2"/>
  <c r="Y677" i="2"/>
  <c r="Y676" i="2"/>
  <c r="Y675" i="2"/>
  <c r="Y674" i="2"/>
  <c r="Y673" i="2"/>
  <c r="Y672" i="2"/>
  <c r="Y671" i="2"/>
  <c r="Y670" i="2"/>
  <c r="Y669" i="2"/>
  <c r="Y668" i="2"/>
  <c r="Y667" i="2"/>
  <c r="Y665" i="2"/>
  <c r="Y664" i="2"/>
  <c r="Y663" i="2"/>
  <c r="Y661" i="2"/>
  <c r="Y660" i="2"/>
  <c r="Y659" i="2"/>
  <c r="Y658" i="2"/>
  <c r="Y657" i="2"/>
  <c r="Y656" i="2"/>
  <c r="Y655" i="2"/>
  <c r="Y654" i="2"/>
  <c r="Y653" i="2"/>
  <c r="Y652" i="2"/>
  <c r="Y651" i="2"/>
  <c r="Y650" i="2"/>
  <c r="Y649" i="2"/>
  <c r="Y648" i="2"/>
  <c r="Y647" i="2"/>
  <c r="Y644" i="2"/>
  <c r="Y643" i="2"/>
  <c r="Y642" i="2"/>
  <c r="Y641" i="2"/>
  <c r="Y639" i="2"/>
  <c r="Y638" i="2"/>
  <c r="Y637" i="2"/>
  <c r="Y636" i="2"/>
  <c r="Y635" i="2"/>
  <c r="Y634" i="2"/>
  <c r="Y633" i="2"/>
  <c r="Y632" i="2"/>
  <c r="Y631" i="2"/>
  <c r="Y630" i="2"/>
  <c r="Y629" i="2"/>
  <c r="Y628" i="2"/>
  <c r="Y627" i="2"/>
  <c r="Y625" i="2"/>
  <c r="Y623" i="2"/>
  <c r="Y622" i="2"/>
  <c r="Y621" i="2"/>
  <c r="Y620" i="2"/>
  <c r="Y619" i="2"/>
  <c r="Y618" i="2"/>
  <c r="Y617" i="2"/>
  <c r="Y616" i="2"/>
  <c r="Y615" i="2"/>
  <c r="Y614" i="2"/>
  <c r="Y613" i="2"/>
  <c r="Y612" i="2"/>
  <c r="Y611" i="2"/>
  <c r="Y610" i="2"/>
  <c r="Y609" i="2"/>
  <c r="Y606" i="2"/>
  <c r="Y605" i="2"/>
  <c r="Y604" i="2"/>
  <c r="Y603" i="2"/>
  <c r="Y602" i="2"/>
  <c r="Y601" i="2"/>
  <c r="Y600" i="2"/>
  <c r="Y599" i="2"/>
  <c r="Y598" i="2"/>
  <c r="Y597" i="2"/>
  <c r="Y596" i="2"/>
  <c r="Y595" i="2"/>
  <c r="Y594" i="2"/>
  <c r="Y593" i="2"/>
  <c r="Y592" i="2"/>
  <c r="Y591" i="2"/>
  <c r="Y590" i="2"/>
  <c r="Y589" i="2"/>
  <c r="Y588" i="2"/>
  <c r="Y587" i="2"/>
  <c r="Y586" i="2"/>
  <c r="Y585" i="2"/>
  <c r="Y584" i="2"/>
  <c r="Y583" i="2"/>
  <c r="Y582" i="2"/>
  <c r="Y581" i="2"/>
  <c r="Y580" i="2"/>
  <c r="Y579" i="2"/>
  <c r="Y578" i="2"/>
  <c r="Y577" i="2"/>
  <c r="Y576" i="2"/>
  <c r="Y575" i="2"/>
  <c r="Y573" i="2"/>
  <c r="Y571" i="2"/>
  <c r="Y570" i="2"/>
  <c r="Y569" i="2"/>
  <c r="Y568" i="2"/>
  <c r="Y567" i="2"/>
  <c r="Y566" i="2"/>
  <c r="Y565" i="2"/>
  <c r="Y564" i="2"/>
  <c r="Y563" i="2"/>
  <c r="Y562" i="2"/>
  <c r="Y561" i="2"/>
  <c r="Y560" i="2"/>
  <c r="Y559" i="2"/>
  <c r="Y558" i="2"/>
  <c r="Y557" i="2"/>
  <c r="Y554" i="2"/>
  <c r="Y553" i="2"/>
  <c r="Y551" i="2"/>
  <c r="Y550" i="2"/>
  <c r="Y549" i="2"/>
  <c r="Y548" i="2"/>
  <c r="Y547" i="2"/>
  <c r="Y546" i="2"/>
  <c r="Y545" i="2"/>
  <c r="Y543" i="2"/>
  <c r="Y541" i="2"/>
  <c r="Y540" i="2"/>
  <c r="Y539" i="2"/>
  <c r="Y538" i="2"/>
  <c r="Y537" i="2"/>
  <c r="Y536" i="2"/>
  <c r="Y535" i="2"/>
  <c r="Y534" i="2"/>
  <c r="Y533" i="2"/>
  <c r="Y532" i="2"/>
  <c r="Y531" i="2"/>
  <c r="Y530" i="2"/>
  <c r="Y529" i="2"/>
  <c r="Y528" i="2"/>
  <c r="Y527" i="2"/>
  <c r="Y524" i="2"/>
  <c r="Y523" i="2"/>
  <c r="Y521" i="2"/>
  <c r="Y520" i="2"/>
  <c r="Y519" i="2"/>
  <c r="Y518" i="2"/>
  <c r="Y517" i="2"/>
  <c r="Y516" i="2"/>
  <c r="Y515" i="2"/>
  <c r="Y514" i="2"/>
  <c r="Y513" i="2"/>
  <c r="Y512" i="2"/>
  <c r="Y511" i="2"/>
  <c r="Y510" i="2"/>
  <c r="Y509" i="2"/>
  <c r="Y508" i="2"/>
  <c r="Y507" i="2"/>
  <c r="Y506" i="2"/>
  <c r="Y505" i="2"/>
  <c r="Y504" i="2"/>
  <c r="Y503" i="2"/>
  <c r="Y501" i="2"/>
  <c r="Y500" i="2"/>
  <c r="Y498" i="2"/>
  <c r="Y497" i="2"/>
  <c r="Y496" i="2"/>
  <c r="Y495" i="2"/>
  <c r="Y493" i="2"/>
  <c r="Y492" i="2"/>
  <c r="Y491" i="2"/>
  <c r="Y490" i="2"/>
  <c r="Y489" i="2"/>
  <c r="Y488" i="2"/>
  <c r="Y487" i="2"/>
  <c r="Y486" i="2"/>
  <c r="Y485" i="2"/>
  <c r="Y484" i="2"/>
  <c r="Y483" i="2"/>
  <c r="Y482" i="2"/>
  <c r="Y481" i="2"/>
  <c r="Y480" i="2"/>
  <c r="Y477" i="2"/>
  <c r="Y476" i="2"/>
  <c r="Y475" i="2"/>
  <c r="Y474" i="2"/>
  <c r="Y473" i="2"/>
  <c r="Y472" i="2"/>
  <c r="Y470" i="2"/>
  <c r="Y469" i="2"/>
  <c r="Y468" i="2"/>
  <c r="Y467" i="2"/>
  <c r="Y466" i="2"/>
  <c r="Y465" i="2"/>
  <c r="Y464" i="2"/>
  <c r="Y462" i="2"/>
  <c r="Y461" i="2"/>
  <c r="Y460" i="2"/>
  <c r="Y459" i="2"/>
  <c r="Y458" i="2"/>
  <c r="Y457" i="2"/>
  <c r="Y456" i="2"/>
  <c r="Y455" i="2"/>
  <c r="Y454" i="2"/>
  <c r="Y453" i="2"/>
  <c r="Y452" i="2"/>
  <c r="Y451" i="2"/>
  <c r="Y450" i="2"/>
  <c r="Y449" i="2"/>
  <c r="Y448" i="2"/>
  <c r="Y447" i="2"/>
  <c r="Y446" i="2"/>
  <c r="Y444" i="2"/>
  <c r="Y443" i="2"/>
  <c r="Y442" i="2"/>
  <c r="Y441" i="2"/>
  <c r="Y440" i="2"/>
  <c r="Y439" i="2"/>
  <c r="Y438" i="2"/>
  <c r="Y437" i="2"/>
  <c r="Y435" i="2"/>
  <c r="Y434" i="2"/>
  <c r="Y433" i="2"/>
  <c r="Y432" i="2"/>
  <c r="Y431" i="2"/>
  <c r="Y430" i="2"/>
  <c r="Y429" i="2"/>
  <c r="Y428" i="2"/>
  <c r="Y427" i="2"/>
  <c r="Y426" i="2"/>
  <c r="Y425" i="2"/>
  <c r="Y424" i="2"/>
  <c r="Y423" i="2"/>
  <c r="Y422" i="2"/>
  <c r="Y419" i="2"/>
  <c r="Y418" i="2"/>
  <c r="Y417" i="2"/>
  <c r="Y416" i="2"/>
  <c r="Y414" i="2"/>
  <c r="Y413" i="2"/>
  <c r="Y412" i="2"/>
  <c r="Y411" i="2"/>
  <c r="Y409" i="2"/>
  <c r="Y408" i="2"/>
  <c r="Y406" i="2"/>
  <c r="Y405" i="2"/>
  <c r="Y404" i="2"/>
  <c r="Y403" i="2"/>
  <c r="Y402" i="2"/>
  <c r="Y401" i="2"/>
  <c r="Y400" i="2"/>
  <c r="Y398" i="2"/>
  <c r="Y397" i="2"/>
  <c r="Y396" i="2"/>
  <c r="Y395" i="2"/>
  <c r="Y394" i="2"/>
  <c r="Y393" i="2"/>
  <c r="Y392" i="2"/>
  <c r="Y391" i="2"/>
  <c r="Y390" i="2"/>
  <c r="Y389" i="2"/>
  <c r="Y388" i="2"/>
  <c r="Y387" i="2"/>
  <c r="Y386" i="2"/>
  <c r="Y383" i="2"/>
  <c r="Y382" i="2"/>
  <c r="Y381" i="2"/>
  <c r="Y380" i="2"/>
  <c r="Y378" i="2"/>
  <c r="Y377" i="2"/>
  <c r="Y376" i="2"/>
  <c r="Y374" i="2"/>
  <c r="Y373" i="2"/>
  <c r="Y372" i="2"/>
  <c r="Y371" i="2"/>
  <c r="Y369" i="2"/>
  <c r="Y368" i="2"/>
  <c r="Y367" i="2"/>
  <c r="Y366" i="2"/>
  <c r="Y365" i="2"/>
  <c r="Y364" i="2"/>
  <c r="Y363" i="2"/>
  <c r="Y362" i="2"/>
  <c r="Y361" i="2"/>
  <c r="Y360" i="2"/>
  <c r="Y359" i="2"/>
  <c r="Y358" i="2"/>
  <c r="Y356" i="2"/>
  <c r="Y355" i="2"/>
  <c r="Y354" i="2"/>
  <c r="Y353" i="2"/>
  <c r="Y352" i="2"/>
  <c r="Y351" i="2"/>
  <c r="Y350" i="2"/>
  <c r="Y349" i="2"/>
  <c r="Y348" i="2"/>
  <c r="Y347" i="2"/>
  <c r="Y346" i="2"/>
  <c r="Y345" i="2"/>
  <c r="Y344" i="2"/>
  <c r="Y343" i="2"/>
  <c r="Y340" i="2"/>
  <c r="Y338" i="2"/>
  <c r="Y337" i="2"/>
  <c r="Y336" i="2"/>
  <c r="Y335" i="2"/>
  <c r="Y334" i="2"/>
  <c r="Y332" i="2"/>
  <c r="Y331" i="2"/>
  <c r="Y330" i="2"/>
  <c r="Y329" i="2"/>
  <c r="Y328" i="2"/>
  <c r="Y327" i="2"/>
  <c r="Y325" i="2"/>
  <c r="Y324" i="2"/>
  <c r="Y323" i="2"/>
  <c r="Y322" i="2"/>
  <c r="Y320" i="2"/>
  <c r="Y319" i="2"/>
  <c r="Y318" i="2"/>
  <c r="Y317" i="2"/>
  <c r="Y315" i="2"/>
  <c r="Y314" i="2"/>
  <c r="Y313" i="2"/>
  <c r="Y312" i="2"/>
  <c r="Y311" i="2"/>
  <c r="Y310" i="2"/>
  <c r="Y309" i="2"/>
  <c r="Y308" i="2"/>
  <c r="Y307" i="2"/>
  <c r="Y306" i="2"/>
  <c r="Y305" i="2"/>
  <c r="Y304" i="2"/>
  <c r="Y303" i="2"/>
  <c r="Y302" i="2"/>
  <c r="Y298" i="2"/>
  <c r="Y297" i="2"/>
  <c r="Y296" i="2"/>
  <c r="Y295" i="2"/>
  <c r="Y294" i="2"/>
  <c r="Y293" i="2"/>
  <c r="Y291" i="2"/>
  <c r="Y290" i="2"/>
  <c r="Y289" i="2"/>
  <c r="Y287" i="2"/>
  <c r="Y286" i="2"/>
  <c r="Y285" i="2"/>
  <c r="Y284" i="2"/>
  <c r="Y283" i="2"/>
  <c r="Y281" i="2"/>
  <c r="Y280" i="2"/>
  <c r="Y279" i="2"/>
  <c r="Y278" i="2"/>
  <c r="Y277" i="2"/>
  <c r="Y276" i="2"/>
  <c r="Y275" i="2"/>
  <c r="Y274" i="2"/>
  <c r="Y272" i="2"/>
  <c r="Y271" i="2"/>
  <c r="Y270" i="2"/>
  <c r="Y269" i="2"/>
  <c r="Y268" i="2"/>
  <c r="Y267" i="2"/>
  <c r="Y266" i="2"/>
  <c r="Y265" i="2"/>
  <c r="Y264" i="2"/>
  <c r="Y263" i="2"/>
  <c r="Y262" i="2"/>
  <c r="Y261" i="2"/>
  <c r="Y260" i="2"/>
  <c r="Y259" i="2"/>
  <c r="Y256" i="2"/>
  <c r="Y255" i="2"/>
  <c r="Y254" i="2"/>
  <c r="Y253" i="2"/>
  <c r="Y252" i="2"/>
  <c r="Y251" i="2"/>
  <c r="Y250" i="2"/>
  <c r="Y249" i="2"/>
  <c r="Y248" i="2"/>
  <c r="Y247" i="2"/>
  <c r="Y246" i="2"/>
  <c r="Y245" i="2"/>
  <c r="Y244" i="2"/>
  <c r="Y243" i="2"/>
  <c r="Y242" i="2"/>
  <c r="Y240" i="2"/>
  <c r="Y239" i="2"/>
  <c r="Y238" i="2"/>
  <c r="Y236" i="2"/>
  <c r="Y235" i="2"/>
  <c r="Y234" i="2"/>
  <c r="Y233" i="2"/>
  <c r="Y231" i="2"/>
  <c r="Y230" i="2"/>
  <c r="Y229" i="2"/>
  <c r="Y228" i="2"/>
  <c r="Y227" i="2"/>
  <c r="Y226" i="2"/>
  <c r="Y225" i="2"/>
  <c r="Y223" i="2"/>
  <c r="Y222" i="2"/>
  <c r="Y221" i="2"/>
  <c r="Y220" i="2"/>
  <c r="Y219" i="2"/>
  <c r="Y218" i="2"/>
  <c r="Y217" i="2"/>
  <c r="Y216" i="2"/>
  <c r="Y215" i="2"/>
  <c r="Y214" i="2"/>
  <c r="Y213" i="2"/>
  <c r="Y212" i="2"/>
  <c r="Y211" i="2"/>
  <c r="Y210" i="2"/>
  <c r="Y207" i="2"/>
  <c r="Y206" i="2"/>
  <c r="Y205" i="2"/>
  <c r="Y204" i="2"/>
  <c r="Y202" i="2"/>
  <c r="Y201" i="2"/>
  <c r="Y200" i="2"/>
  <c r="Y198" i="2"/>
  <c r="Y197" i="2"/>
  <c r="Y196" i="2"/>
  <c r="Y195" i="2"/>
  <c r="Y194" i="2"/>
  <c r="Y193" i="2"/>
  <c r="Y192" i="2"/>
  <c r="Y190" i="2"/>
  <c r="Y189" i="2"/>
  <c r="Y188" i="2"/>
  <c r="Y187" i="2"/>
  <c r="Y186" i="2"/>
  <c r="Y185" i="2"/>
  <c r="Y184" i="2"/>
  <c r="Y183" i="2"/>
  <c r="Y182" i="2"/>
  <c r="Y181" i="2"/>
  <c r="Y180" i="2"/>
  <c r="Y179" i="2"/>
  <c r="Y178" i="2"/>
  <c r="Y177" i="2"/>
  <c r="Y174" i="2"/>
  <c r="Y173" i="2"/>
  <c r="Y172" i="2"/>
  <c r="Y171" i="2"/>
  <c r="Y170" i="2"/>
  <c r="Y169" i="2"/>
  <c r="Y167" i="2"/>
  <c r="Y166" i="2"/>
  <c r="Y165" i="2"/>
  <c r="Y164" i="2"/>
  <c r="Y163" i="2"/>
  <c r="Y162" i="2"/>
  <c r="Y161" i="2"/>
  <c r="Y159" i="2"/>
  <c r="Y158" i="2"/>
  <c r="Y157" i="2"/>
  <c r="Y156" i="2"/>
  <c r="Y155" i="2"/>
  <c r="Y154" i="2"/>
  <c r="Y153" i="2"/>
  <c r="Y152" i="2"/>
  <c r="Y151" i="2"/>
  <c r="Y150" i="2"/>
  <c r="Y149" i="2"/>
  <c r="Y148" i="2"/>
  <c r="Y147" i="2"/>
  <c r="Y146" i="2"/>
  <c r="Y145" i="2"/>
  <c r="Y144" i="2"/>
  <c r="Y143" i="2"/>
  <c r="Y142" i="2"/>
  <c r="Y141" i="2"/>
  <c r="Y140" i="2"/>
  <c r="Y138" i="2"/>
  <c r="Y137" i="2"/>
  <c r="Y136" i="2"/>
  <c r="Y135" i="2"/>
  <c r="Y134" i="2"/>
  <c r="Y133" i="2"/>
  <c r="Y132" i="2"/>
  <c r="Y131" i="2"/>
  <c r="Y130" i="2"/>
  <c r="Y129" i="2"/>
  <c r="Y128" i="2"/>
  <c r="Y127" i="2"/>
  <c r="Y126" i="2"/>
  <c r="Y125" i="2"/>
  <c r="Y124" i="2"/>
  <c r="Y123" i="2"/>
  <c r="Y122" i="2"/>
  <c r="Y121" i="2"/>
  <c r="Y120" i="2"/>
  <c r="Y119" i="2"/>
  <c r="Y118" i="2"/>
  <c r="Y117" i="2"/>
  <c r="Y116" i="2"/>
  <c r="Y115" i="2"/>
  <c r="Y114" i="2"/>
  <c r="Y113" i="2"/>
  <c r="Y112" i="2"/>
  <c r="Y111" i="2"/>
  <c r="Y109" i="2"/>
  <c r="Y108" i="2"/>
  <c r="Y107" i="2"/>
  <c r="Y106" i="2"/>
  <c r="Y105" i="2"/>
  <c r="Y104" i="2"/>
  <c r="Y103" i="2"/>
  <c r="Y102" i="2"/>
  <c r="Y101" i="2"/>
  <c r="Y100" i="2"/>
  <c r="Y99" i="2"/>
  <c r="Y98" i="2"/>
  <c r="Y97" i="2"/>
  <c r="Y96" i="2"/>
  <c r="Y93" i="2"/>
  <c r="Y91" i="2"/>
  <c r="Y90" i="2"/>
  <c r="Y89" i="2"/>
  <c r="Y88" i="2"/>
  <c r="Y87" i="2"/>
  <c r="Y86" i="2"/>
  <c r="Y85" i="2"/>
  <c r="Y84" i="2"/>
  <c r="Y83" i="2"/>
  <c r="Y82" i="2"/>
  <c r="Y81" i="2"/>
  <c r="Y80" i="2"/>
  <c r="Y79" i="2"/>
  <c r="Y78" i="2"/>
  <c r="Y77" i="2"/>
  <c r="Y76" i="2"/>
  <c r="Y75" i="2"/>
  <c r="Y74" i="2"/>
  <c r="Y73" i="2"/>
  <c r="Y72" i="2"/>
  <c r="Y71" i="2"/>
  <c r="Y70" i="2"/>
  <c r="Y69" i="2"/>
  <c r="Y68" i="2"/>
  <c r="Y67" i="2"/>
  <c r="Y66" i="2"/>
  <c r="Y65" i="2"/>
  <c r="Y64" i="2"/>
  <c r="Y63" i="2"/>
  <c r="Y62" i="2"/>
  <c r="Y61" i="2"/>
  <c r="Y60" i="2"/>
  <c r="Y59" i="2"/>
  <c r="Y58" i="2"/>
  <c r="Y57" i="2"/>
  <c r="Y55" i="2"/>
  <c r="Y54" i="2"/>
  <c r="Y53" i="2"/>
  <c r="Y52" i="2"/>
  <c r="Y51" i="2"/>
  <c r="Y49" i="2"/>
  <c r="Y48" i="2"/>
  <c r="Y47" i="2"/>
  <c r="Y46" i="2"/>
  <c r="Y45" i="2"/>
  <c r="Y44" i="2"/>
  <c r="Y43" i="2"/>
  <c r="Y41" i="2"/>
  <c r="Y40" i="2"/>
  <c r="Y39" i="2"/>
  <c r="Y38" i="2"/>
  <c r="Y37" i="2"/>
  <c r="Y36" i="2"/>
  <c r="Y35" i="2"/>
  <c r="Y34" i="2"/>
  <c r="Y33" i="2"/>
  <c r="Y32" i="2"/>
  <c r="Y31" i="2"/>
  <c r="Y30" i="2"/>
  <c r="Y29" i="2"/>
  <c r="Y28" i="2"/>
  <c r="W710" i="2"/>
  <c r="V710" i="2"/>
  <c r="U710" i="2"/>
  <c r="T710" i="2"/>
  <c r="S710" i="2"/>
  <c r="R710" i="2"/>
  <c r="Q710" i="2"/>
  <c r="P710" i="2"/>
  <c r="N710" i="2"/>
  <c r="M710" i="2"/>
  <c r="L710" i="2"/>
  <c r="K710" i="2"/>
  <c r="W708" i="2"/>
  <c r="V708" i="2"/>
  <c r="U708" i="2"/>
  <c r="T708" i="2"/>
  <c r="S708" i="2"/>
  <c r="R708" i="2"/>
  <c r="Q708" i="2"/>
  <c r="P708" i="2"/>
  <c r="N708" i="2"/>
  <c r="M708" i="2"/>
  <c r="L708" i="2"/>
  <c r="K708" i="2"/>
  <c r="W699" i="2"/>
  <c r="V699" i="2"/>
  <c r="U699" i="2"/>
  <c r="T699" i="2"/>
  <c r="S699" i="2"/>
  <c r="R699" i="2"/>
  <c r="Q699" i="2"/>
  <c r="P699" i="2"/>
  <c r="N699" i="2"/>
  <c r="M699" i="2"/>
  <c r="L699" i="2"/>
  <c r="K699" i="2"/>
  <c r="W697" i="2"/>
  <c r="V697" i="2"/>
  <c r="V711" i="2" s="1"/>
  <c r="U697" i="2"/>
  <c r="U711" i="2" s="1"/>
  <c r="T697" i="2"/>
  <c r="S697" i="2"/>
  <c r="R697" i="2"/>
  <c r="Q697" i="2"/>
  <c r="Q711" i="2" s="1"/>
  <c r="P697" i="2"/>
  <c r="N697" i="2"/>
  <c r="N711" i="2" s="1"/>
  <c r="M697" i="2"/>
  <c r="L697" i="2"/>
  <c r="L711" i="2" s="1"/>
  <c r="K697" i="2"/>
  <c r="W680" i="2"/>
  <c r="V680" i="2"/>
  <c r="U680" i="2"/>
  <c r="T680" i="2"/>
  <c r="S680" i="2"/>
  <c r="R680" i="2"/>
  <c r="Q680" i="2"/>
  <c r="P680" i="2"/>
  <c r="N680" i="2"/>
  <c r="M680" i="2"/>
  <c r="L680" i="2"/>
  <c r="K680" i="2"/>
  <c r="W678" i="2"/>
  <c r="V678" i="2"/>
  <c r="U678" i="2"/>
  <c r="T678" i="2"/>
  <c r="S678" i="2"/>
  <c r="R678" i="2"/>
  <c r="Q678" i="2"/>
  <c r="P678" i="2"/>
  <c r="N678" i="2"/>
  <c r="M678" i="2"/>
  <c r="L678" i="2"/>
  <c r="K678" i="2"/>
  <c r="W666" i="2"/>
  <c r="V666" i="2"/>
  <c r="U666" i="2"/>
  <c r="T666" i="2"/>
  <c r="S666" i="2"/>
  <c r="R666" i="2"/>
  <c r="Q666" i="2"/>
  <c r="P666" i="2"/>
  <c r="N666" i="2"/>
  <c r="M666" i="2"/>
  <c r="L666" i="2"/>
  <c r="K666" i="2"/>
  <c r="W662" i="2"/>
  <c r="W681" i="2" s="1"/>
  <c r="V662" i="2"/>
  <c r="U662" i="2"/>
  <c r="T662" i="2"/>
  <c r="S662" i="2"/>
  <c r="R662" i="2"/>
  <c r="R681" i="2" s="1"/>
  <c r="Q662" i="2"/>
  <c r="Q681" i="2" s="1"/>
  <c r="P662" i="2"/>
  <c r="N662" i="2"/>
  <c r="N681" i="2" s="1"/>
  <c r="M662" i="2"/>
  <c r="L662" i="2"/>
  <c r="K662" i="2"/>
  <c r="W645" i="2"/>
  <c r="V645" i="2"/>
  <c r="U645" i="2"/>
  <c r="T645" i="2"/>
  <c r="S645" i="2"/>
  <c r="R645" i="2"/>
  <c r="Q645" i="2"/>
  <c r="P645" i="2"/>
  <c r="N645" i="2"/>
  <c r="M645" i="2"/>
  <c r="L645" i="2"/>
  <c r="K645" i="2"/>
  <c r="W640" i="2"/>
  <c r="V640" i="2"/>
  <c r="U640" i="2"/>
  <c r="T640" i="2"/>
  <c r="S640" i="2"/>
  <c r="R640" i="2"/>
  <c r="Q640" i="2"/>
  <c r="P640" i="2"/>
  <c r="N640" i="2"/>
  <c r="M640" i="2"/>
  <c r="L640" i="2"/>
  <c r="K640" i="2"/>
  <c r="W626" i="2"/>
  <c r="V626" i="2"/>
  <c r="U626" i="2"/>
  <c r="T626" i="2"/>
  <c r="S626" i="2"/>
  <c r="R626" i="2"/>
  <c r="Q626" i="2"/>
  <c r="P626" i="2"/>
  <c r="N626" i="2"/>
  <c r="M626" i="2"/>
  <c r="L626" i="2"/>
  <c r="K626" i="2"/>
  <c r="W624" i="2"/>
  <c r="V624" i="2"/>
  <c r="U624" i="2"/>
  <c r="T624" i="2"/>
  <c r="S624" i="2"/>
  <c r="R624" i="2"/>
  <c r="Q624" i="2"/>
  <c r="Q646" i="2" s="1"/>
  <c r="P624" i="2"/>
  <c r="P646" i="2" s="1"/>
  <c r="N624" i="2"/>
  <c r="N646" i="2" s="1"/>
  <c r="M624" i="2"/>
  <c r="L624" i="2"/>
  <c r="K624" i="2"/>
  <c r="W607" i="2"/>
  <c r="V607" i="2"/>
  <c r="U607" i="2"/>
  <c r="T607" i="2"/>
  <c r="S607" i="2"/>
  <c r="R607" i="2"/>
  <c r="Q607" i="2"/>
  <c r="P607" i="2"/>
  <c r="N607" i="2"/>
  <c r="M607" i="2"/>
  <c r="L607" i="2"/>
  <c r="K607" i="2"/>
  <c r="W574" i="2"/>
  <c r="V574" i="2"/>
  <c r="U574" i="2"/>
  <c r="T574" i="2"/>
  <c r="S574" i="2"/>
  <c r="R574" i="2"/>
  <c r="Q574" i="2"/>
  <c r="P574" i="2"/>
  <c r="N574" i="2"/>
  <c r="M574" i="2"/>
  <c r="L574" i="2"/>
  <c r="K574" i="2"/>
  <c r="W572" i="2"/>
  <c r="V572" i="2"/>
  <c r="U572" i="2"/>
  <c r="U608" i="2" s="1"/>
  <c r="T572" i="2"/>
  <c r="T608" i="2" s="1"/>
  <c r="S572" i="2"/>
  <c r="R572" i="2"/>
  <c r="R608" i="2" s="1"/>
  <c r="Q572" i="2"/>
  <c r="Q608" i="2" s="1"/>
  <c r="P572" i="2"/>
  <c r="P608" i="2" s="1"/>
  <c r="N572" i="2"/>
  <c r="N608" i="2" s="1"/>
  <c r="M572" i="2"/>
  <c r="M608" i="2" s="1"/>
  <c r="L572" i="2"/>
  <c r="K572" i="2"/>
  <c r="W555" i="2"/>
  <c r="V555" i="2"/>
  <c r="U555" i="2"/>
  <c r="T555" i="2"/>
  <c r="S555" i="2"/>
  <c r="R555" i="2"/>
  <c r="Q555" i="2"/>
  <c r="P555" i="2"/>
  <c r="N555" i="2"/>
  <c r="M555" i="2"/>
  <c r="L555" i="2"/>
  <c r="K555" i="2"/>
  <c r="W552" i="2"/>
  <c r="V552" i="2"/>
  <c r="U552" i="2"/>
  <c r="T552" i="2"/>
  <c r="S552" i="2"/>
  <c r="R552" i="2"/>
  <c r="Q552" i="2"/>
  <c r="P552" i="2"/>
  <c r="N552" i="2"/>
  <c r="M552" i="2"/>
  <c r="L552" i="2"/>
  <c r="K552" i="2"/>
  <c r="W544" i="2"/>
  <c r="V544" i="2"/>
  <c r="U544" i="2"/>
  <c r="T544" i="2"/>
  <c r="S544" i="2"/>
  <c r="R544" i="2"/>
  <c r="Q544" i="2"/>
  <c r="P544" i="2"/>
  <c r="N544" i="2"/>
  <c r="M544" i="2"/>
  <c r="L544" i="2"/>
  <c r="K544" i="2"/>
  <c r="W542" i="2"/>
  <c r="V542" i="2"/>
  <c r="U542" i="2"/>
  <c r="T542" i="2"/>
  <c r="S542" i="2"/>
  <c r="R542" i="2"/>
  <c r="Q542" i="2"/>
  <c r="P542" i="2"/>
  <c r="P556" i="2" s="1"/>
  <c r="N542" i="2"/>
  <c r="M542" i="2"/>
  <c r="L542" i="2"/>
  <c r="K542" i="2"/>
  <c r="W525" i="2"/>
  <c r="V525" i="2"/>
  <c r="U525" i="2"/>
  <c r="T525" i="2"/>
  <c r="S525" i="2"/>
  <c r="R525" i="2"/>
  <c r="Q525" i="2"/>
  <c r="P525" i="2"/>
  <c r="N525" i="2"/>
  <c r="M525" i="2"/>
  <c r="L525" i="2"/>
  <c r="K525" i="2"/>
  <c r="W522" i="2"/>
  <c r="V522" i="2"/>
  <c r="U522" i="2"/>
  <c r="T522" i="2"/>
  <c r="S522" i="2"/>
  <c r="R522" i="2"/>
  <c r="Q522" i="2"/>
  <c r="P522" i="2"/>
  <c r="N522" i="2"/>
  <c r="M522" i="2"/>
  <c r="L522" i="2"/>
  <c r="K522" i="2"/>
  <c r="W502" i="2"/>
  <c r="V502" i="2"/>
  <c r="U502" i="2"/>
  <c r="T502" i="2"/>
  <c r="S502" i="2"/>
  <c r="R502" i="2"/>
  <c r="Q502" i="2"/>
  <c r="P502" i="2"/>
  <c r="N502" i="2"/>
  <c r="M502" i="2"/>
  <c r="L502" i="2"/>
  <c r="K502" i="2"/>
  <c r="W499" i="2"/>
  <c r="V499" i="2"/>
  <c r="U499" i="2"/>
  <c r="T499" i="2"/>
  <c r="S499" i="2"/>
  <c r="R499" i="2"/>
  <c r="Q499" i="2"/>
  <c r="P499" i="2"/>
  <c r="N499" i="2"/>
  <c r="M499" i="2"/>
  <c r="L499" i="2"/>
  <c r="K499" i="2"/>
  <c r="W494" i="2"/>
  <c r="V494" i="2"/>
  <c r="U494" i="2"/>
  <c r="T494" i="2"/>
  <c r="S494" i="2"/>
  <c r="R494" i="2"/>
  <c r="Q494" i="2"/>
  <c r="P494" i="2"/>
  <c r="N494" i="2"/>
  <c r="N526" i="2" s="1"/>
  <c r="M494" i="2"/>
  <c r="L494" i="2"/>
  <c r="K494" i="2"/>
  <c r="W478" i="2"/>
  <c r="V478" i="2"/>
  <c r="U478" i="2"/>
  <c r="T478" i="2"/>
  <c r="S478" i="2"/>
  <c r="R478" i="2"/>
  <c r="Q478" i="2"/>
  <c r="P478" i="2"/>
  <c r="N478" i="2"/>
  <c r="M478" i="2"/>
  <c r="L478" i="2"/>
  <c r="K478" i="2"/>
  <c r="W471" i="2"/>
  <c r="V471" i="2"/>
  <c r="U471" i="2"/>
  <c r="T471" i="2"/>
  <c r="S471" i="2"/>
  <c r="R471" i="2"/>
  <c r="Q471" i="2"/>
  <c r="P471" i="2"/>
  <c r="N471" i="2"/>
  <c r="M471" i="2"/>
  <c r="L471" i="2"/>
  <c r="K471" i="2"/>
  <c r="W463" i="2"/>
  <c r="V463" i="2"/>
  <c r="U463" i="2"/>
  <c r="T463" i="2"/>
  <c r="S463" i="2"/>
  <c r="R463" i="2"/>
  <c r="Q463" i="2"/>
  <c r="P463" i="2"/>
  <c r="N463" i="2"/>
  <c r="M463" i="2"/>
  <c r="L463" i="2"/>
  <c r="K463" i="2"/>
  <c r="W445" i="2"/>
  <c r="V445" i="2"/>
  <c r="U445" i="2"/>
  <c r="T445" i="2"/>
  <c r="S445" i="2"/>
  <c r="R445" i="2"/>
  <c r="Q445" i="2"/>
  <c r="P445" i="2"/>
  <c r="N445" i="2"/>
  <c r="M445" i="2"/>
  <c r="L445" i="2"/>
  <c r="K445" i="2"/>
  <c r="W436" i="2"/>
  <c r="V436" i="2"/>
  <c r="V479" i="2" s="1"/>
  <c r="U436" i="2"/>
  <c r="T436" i="2"/>
  <c r="S436" i="2"/>
  <c r="R436" i="2"/>
  <c r="Q436" i="2"/>
  <c r="P436" i="2"/>
  <c r="N436" i="2"/>
  <c r="M436" i="2"/>
  <c r="L436" i="2"/>
  <c r="K436" i="2"/>
  <c r="W420" i="2"/>
  <c r="V420" i="2"/>
  <c r="U420" i="2"/>
  <c r="T420" i="2"/>
  <c r="S420" i="2"/>
  <c r="R420" i="2"/>
  <c r="Q420" i="2"/>
  <c r="P420" i="2"/>
  <c r="N420" i="2"/>
  <c r="M420" i="2"/>
  <c r="L420" i="2"/>
  <c r="K420" i="2"/>
  <c r="W415" i="2"/>
  <c r="V415" i="2"/>
  <c r="U415" i="2"/>
  <c r="T415" i="2"/>
  <c r="S415" i="2"/>
  <c r="R415" i="2"/>
  <c r="Q415" i="2"/>
  <c r="P415" i="2"/>
  <c r="N415" i="2"/>
  <c r="M415" i="2"/>
  <c r="L415" i="2"/>
  <c r="K415" i="2"/>
  <c r="W410" i="2"/>
  <c r="V410" i="2"/>
  <c r="U410" i="2"/>
  <c r="T410" i="2"/>
  <c r="S410" i="2"/>
  <c r="R410" i="2"/>
  <c r="Q410" i="2"/>
  <c r="P410" i="2"/>
  <c r="N410" i="2"/>
  <c r="M410" i="2"/>
  <c r="L410" i="2"/>
  <c r="K410" i="2"/>
  <c r="W407" i="2"/>
  <c r="V407" i="2"/>
  <c r="U407" i="2"/>
  <c r="T407" i="2"/>
  <c r="S407" i="2"/>
  <c r="R407" i="2"/>
  <c r="Q407" i="2"/>
  <c r="P407" i="2"/>
  <c r="N407" i="2"/>
  <c r="M407" i="2"/>
  <c r="L407" i="2"/>
  <c r="K407" i="2"/>
  <c r="W399" i="2"/>
  <c r="V399" i="2"/>
  <c r="U399" i="2"/>
  <c r="U421" i="2" s="1"/>
  <c r="T399" i="2"/>
  <c r="S399" i="2"/>
  <c r="R399" i="2"/>
  <c r="R421" i="2" s="1"/>
  <c r="Q399" i="2"/>
  <c r="P399" i="2"/>
  <c r="N399" i="2"/>
  <c r="M399" i="2"/>
  <c r="L399" i="2"/>
  <c r="K399" i="2"/>
  <c r="W384" i="2"/>
  <c r="V384" i="2"/>
  <c r="U384" i="2"/>
  <c r="T384" i="2"/>
  <c r="S384" i="2"/>
  <c r="R384" i="2"/>
  <c r="Q384" i="2"/>
  <c r="P384" i="2"/>
  <c r="N384" i="2"/>
  <c r="M384" i="2"/>
  <c r="L384" i="2"/>
  <c r="K384" i="2"/>
  <c r="W379" i="2"/>
  <c r="V379" i="2"/>
  <c r="U379" i="2"/>
  <c r="T379" i="2"/>
  <c r="S379" i="2"/>
  <c r="R379" i="2"/>
  <c r="Q379" i="2"/>
  <c r="P379" i="2"/>
  <c r="N379" i="2"/>
  <c r="M379" i="2"/>
  <c r="L379" i="2"/>
  <c r="K379" i="2"/>
  <c r="W375" i="2"/>
  <c r="V375" i="2"/>
  <c r="U375" i="2"/>
  <c r="T375" i="2"/>
  <c r="S375" i="2"/>
  <c r="R375" i="2"/>
  <c r="Q375" i="2"/>
  <c r="P375" i="2"/>
  <c r="N375" i="2"/>
  <c r="M375" i="2"/>
  <c r="L375" i="2"/>
  <c r="K375" i="2"/>
  <c r="W370" i="2"/>
  <c r="V370" i="2"/>
  <c r="U370" i="2"/>
  <c r="T370" i="2"/>
  <c r="S370" i="2"/>
  <c r="R370" i="2"/>
  <c r="Q370" i="2"/>
  <c r="P370" i="2"/>
  <c r="N370" i="2"/>
  <c r="M370" i="2"/>
  <c r="L370" i="2"/>
  <c r="K370" i="2"/>
  <c r="W357" i="2"/>
  <c r="V357" i="2"/>
  <c r="U357" i="2"/>
  <c r="T357" i="2"/>
  <c r="S357" i="2"/>
  <c r="R357" i="2"/>
  <c r="Q357" i="2"/>
  <c r="Q385" i="2" s="1"/>
  <c r="P357" i="2"/>
  <c r="N357" i="2"/>
  <c r="M357" i="2"/>
  <c r="L357" i="2"/>
  <c r="K357" i="2"/>
  <c r="W341" i="2"/>
  <c r="V341" i="2"/>
  <c r="U341" i="2"/>
  <c r="T341" i="2"/>
  <c r="S341" i="2"/>
  <c r="R341" i="2"/>
  <c r="Q341" i="2"/>
  <c r="P341" i="2"/>
  <c r="N341" i="2"/>
  <c r="M341" i="2"/>
  <c r="L341" i="2"/>
  <c r="K341" i="2"/>
  <c r="W339" i="2"/>
  <c r="V339" i="2"/>
  <c r="U339" i="2"/>
  <c r="T339" i="2"/>
  <c r="S339" i="2"/>
  <c r="R339" i="2"/>
  <c r="Q339" i="2"/>
  <c r="P339" i="2"/>
  <c r="N339" i="2"/>
  <c r="M339" i="2"/>
  <c r="L339" i="2"/>
  <c r="K339" i="2"/>
  <c r="W333" i="2"/>
  <c r="V333" i="2"/>
  <c r="U333" i="2"/>
  <c r="T333" i="2"/>
  <c r="S333" i="2"/>
  <c r="R333" i="2"/>
  <c r="Q333" i="2"/>
  <c r="P333" i="2"/>
  <c r="N333" i="2"/>
  <c r="M333" i="2"/>
  <c r="L333" i="2"/>
  <c r="K333" i="2"/>
  <c r="W326" i="2"/>
  <c r="V326" i="2"/>
  <c r="U326" i="2"/>
  <c r="T326" i="2"/>
  <c r="S326" i="2"/>
  <c r="R326" i="2"/>
  <c r="Q326" i="2"/>
  <c r="P326" i="2"/>
  <c r="N326" i="2"/>
  <c r="M326" i="2"/>
  <c r="L326" i="2"/>
  <c r="K326" i="2"/>
  <c r="W321" i="2"/>
  <c r="V321" i="2"/>
  <c r="U321" i="2"/>
  <c r="T321" i="2"/>
  <c r="S321" i="2"/>
  <c r="R321" i="2"/>
  <c r="Q321" i="2"/>
  <c r="P321" i="2"/>
  <c r="N321" i="2"/>
  <c r="M321" i="2"/>
  <c r="L321" i="2"/>
  <c r="K321" i="2"/>
  <c r="W316" i="2"/>
  <c r="V316" i="2"/>
  <c r="U316" i="2"/>
  <c r="T316" i="2"/>
  <c r="S316" i="2"/>
  <c r="R316" i="2"/>
  <c r="Q316" i="2"/>
  <c r="P316" i="2"/>
  <c r="N316" i="2"/>
  <c r="M316" i="2"/>
  <c r="L316" i="2"/>
  <c r="K316" i="2"/>
  <c r="W299" i="2"/>
  <c r="V299" i="2"/>
  <c r="U299" i="2"/>
  <c r="T299" i="2"/>
  <c r="S299" i="2"/>
  <c r="R299" i="2"/>
  <c r="Q299" i="2"/>
  <c r="P299" i="2"/>
  <c r="N299" i="2"/>
  <c r="M299" i="2"/>
  <c r="L299" i="2"/>
  <c r="K299" i="2"/>
  <c r="W292" i="2"/>
  <c r="V292" i="2"/>
  <c r="U292" i="2"/>
  <c r="T292" i="2"/>
  <c r="S292" i="2"/>
  <c r="R292" i="2"/>
  <c r="Q292" i="2"/>
  <c r="P292" i="2"/>
  <c r="N292" i="2"/>
  <c r="M292" i="2"/>
  <c r="L292" i="2"/>
  <c r="K292" i="2"/>
  <c r="W288" i="2"/>
  <c r="V288" i="2"/>
  <c r="U288" i="2"/>
  <c r="T288" i="2"/>
  <c r="S288" i="2"/>
  <c r="R288" i="2"/>
  <c r="Q288" i="2"/>
  <c r="P288" i="2"/>
  <c r="N288" i="2"/>
  <c r="M288" i="2"/>
  <c r="L288" i="2"/>
  <c r="K288" i="2"/>
  <c r="W282" i="2"/>
  <c r="V282" i="2"/>
  <c r="U282" i="2"/>
  <c r="T282" i="2"/>
  <c r="S282" i="2"/>
  <c r="R282" i="2"/>
  <c r="Q282" i="2"/>
  <c r="P282" i="2"/>
  <c r="N282" i="2"/>
  <c r="M282" i="2"/>
  <c r="L282" i="2"/>
  <c r="K282" i="2"/>
  <c r="W273" i="2"/>
  <c r="V273" i="2"/>
  <c r="U273" i="2"/>
  <c r="T273" i="2"/>
  <c r="S273" i="2"/>
  <c r="R273" i="2"/>
  <c r="Q273" i="2"/>
  <c r="Q300" i="2" s="1"/>
  <c r="P273" i="2"/>
  <c r="N273" i="2"/>
  <c r="N300" i="2" s="1"/>
  <c r="M273" i="2"/>
  <c r="L273" i="2"/>
  <c r="K273" i="2"/>
  <c r="W257" i="2"/>
  <c r="V257" i="2"/>
  <c r="U257" i="2"/>
  <c r="T257" i="2"/>
  <c r="S257" i="2"/>
  <c r="R257" i="2"/>
  <c r="Q257" i="2"/>
  <c r="P257" i="2"/>
  <c r="N257" i="2"/>
  <c r="M257" i="2"/>
  <c r="L257" i="2"/>
  <c r="K257" i="2"/>
  <c r="W241" i="2"/>
  <c r="V241" i="2"/>
  <c r="U241" i="2"/>
  <c r="T241" i="2"/>
  <c r="S241" i="2"/>
  <c r="R241" i="2"/>
  <c r="Q241" i="2"/>
  <c r="P241" i="2"/>
  <c r="N241" i="2"/>
  <c r="M241" i="2"/>
  <c r="L241" i="2"/>
  <c r="K241" i="2"/>
  <c r="W237" i="2"/>
  <c r="V237" i="2"/>
  <c r="U237" i="2"/>
  <c r="T237" i="2"/>
  <c r="S237" i="2"/>
  <c r="R237" i="2"/>
  <c r="Q237" i="2"/>
  <c r="P237" i="2"/>
  <c r="N237" i="2"/>
  <c r="M237" i="2"/>
  <c r="L237" i="2"/>
  <c r="K237" i="2"/>
  <c r="W232" i="2"/>
  <c r="V232" i="2"/>
  <c r="U232" i="2"/>
  <c r="T232" i="2"/>
  <c r="S232" i="2"/>
  <c r="R232" i="2"/>
  <c r="Q232" i="2"/>
  <c r="P232" i="2"/>
  <c r="N232" i="2"/>
  <c r="M232" i="2"/>
  <c r="L232" i="2"/>
  <c r="K232" i="2"/>
  <c r="W224" i="2"/>
  <c r="V224" i="2"/>
  <c r="U224" i="2"/>
  <c r="U258" i="2" s="1"/>
  <c r="T224" i="2"/>
  <c r="S224" i="2"/>
  <c r="R224" i="2"/>
  <c r="R258" i="2" s="1"/>
  <c r="Q224" i="2"/>
  <c r="P224" i="2"/>
  <c r="N224" i="2"/>
  <c r="M224" i="2"/>
  <c r="L224" i="2"/>
  <c r="K224" i="2"/>
  <c r="W208" i="2"/>
  <c r="V208" i="2"/>
  <c r="U208" i="2"/>
  <c r="T208" i="2"/>
  <c r="S208" i="2"/>
  <c r="R208" i="2"/>
  <c r="Q208" i="2"/>
  <c r="P208" i="2"/>
  <c r="N208" i="2"/>
  <c r="M208" i="2"/>
  <c r="L208" i="2"/>
  <c r="K208" i="2"/>
  <c r="W203" i="2"/>
  <c r="V203" i="2"/>
  <c r="U203" i="2"/>
  <c r="T203" i="2"/>
  <c r="S203" i="2"/>
  <c r="R203" i="2"/>
  <c r="Q203" i="2"/>
  <c r="P203" i="2"/>
  <c r="N203" i="2"/>
  <c r="M203" i="2"/>
  <c r="L203" i="2"/>
  <c r="K203" i="2"/>
  <c r="W199" i="2"/>
  <c r="V199" i="2"/>
  <c r="U199" i="2"/>
  <c r="T199" i="2"/>
  <c r="S199" i="2"/>
  <c r="R199" i="2"/>
  <c r="Q199" i="2"/>
  <c r="P199" i="2"/>
  <c r="N199" i="2"/>
  <c r="M199" i="2"/>
  <c r="L199" i="2"/>
  <c r="K199" i="2"/>
  <c r="W191" i="2"/>
  <c r="V191" i="2"/>
  <c r="U191" i="2"/>
  <c r="U209" i="2" s="1"/>
  <c r="T191" i="2"/>
  <c r="S191" i="2"/>
  <c r="R191" i="2"/>
  <c r="R209" i="2" s="1"/>
  <c r="Q191" i="2"/>
  <c r="Q209" i="2" s="1"/>
  <c r="P191" i="2"/>
  <c r="N191" i="2"/>
  <c r="M191" i="2"/>
  <c r="L191" i="2"/>
  <c r="K191" i="2"/>
  <c r="K209" i="2" s="1"/>
  <c r="W175" i="2"/>
  <c r="V175" i="2"/>
  <c r="U175" i="2"/>
  <c r="T175" i="2"/>
  <c r="S175" i="2"/>
  <c r="R175" i="2"/>
  <c r="Q175" i="2"/>
  <c r="P175" i="2"/>
  <c r="N175" i="2"/>
  <c r="M175" i="2"/>
  <c r="L175" i="2"/>
  <c r="K175" i="2"/>
  <c r="W168" i="2"/>
  <c r="V168" i="2"/>
  <c r="U168" i="2"/>
  <c r="T168" i="2"/>
  <c r="S168" i="2"/>
  <c r="R168" i="2"/>
  <c r="Q168" i="2"/>
  <c r="P168" i="2"/>
  <c r="N168" i="2"/>
  <c r="M168" i="2"/>
  <c r="L168" i="2"/>
  <c r="K168" i="2"/>
  <c r="W160" i="2"/>
  <c r="V160" i="2"/>
  <c r="U160" i="2"/>
  <c r="T160" i="2"/>
  <c r="S160" i="2"/>
  <c r="R160" i="2"/>
  <c r="Q160" i="2"/>
  <c r="P160" i="2"/>
  <c r="N160" i="2"/>
  <c r="M160" i="2"/>
  <c r="L160" i="2"/>
  <c r="K160" i="2"/>
  <c r="W139" i="2"/>
  <c r="V139" i="2"/>
  <c r="U139" i="2"/>
  <c r="T139" i="2"/>
  <c r="S139" i="2"/>
  <c r="R139" i="2"/>
  <c r="Q139" i="2"/>
  <c r="P139" i="2"/>
  <c r="N139" i="2"/>
  <c r="M139" i="2"/>
  <c r="L139" i="2"/>
  <c r="K139" i="2"/>
  <c r="W110" i="2"/>
  <c r="V110" i="2"/>
  <c r="U110" i="2"/>
  <c r="T110" i="2"/>
  <c r="S110" i="2"/>
  <c r="R110" i="2"/>
  <c r="Q110" i="2"/>
  <c r="P110" i="2"/>
  <c r="P176" i="2" s="1"/>
  <c r="N110" i="2"/>
  <c r="M110" i="2"/>
  <c r="L110" i="2"/>
  <c r="K110" i="2"/>
  <c r="W94" i="2"/>
  <c r="V94" i="2"/>
  <c r="U94" i="2"/>
  <c r="T94" i="2"/>
  <c r="S94" i="2"/>
  <c r="R94" i="2"/>
  <c r="Q94" i="2"/>
  <c r="P94" i="2"/>
  <c r="N94" i="2"/>
  <c r="M94" i="2"/>
  <c r="L94" i="2"/>
  <c r="K94" i="2"/>
  <c r="W92" i="2"/>
  <c r="V92" i="2"/>
  <c r="U92" i="2"/>
  <c r="T92" i="2"/>
  <c r="S92" i="2"/>
  <c r="R92" i="2"/>
  <c r="Q92" i="2"/>
  <c r="P92" i="2"/>
  <c r="N92" i="2"/>
  <c r="M92" i="2"/>
  <c r="L92" i="2"/>
  <c r="K92" i="2"/>
  <c r="W56" i="2"/>
  <c r="V56" i="2"/>
  <c r="U56" i="2"/>
  <c r="T56" i="2"/>
  <c r="S56" i="2"/>
  <c r="R56" i="2"/>
  <c r="Q56" i="2"/>
  <c r="P56" i="2"/>
  <c r="N56" i="2"/>
  <c r="M56" i="2"/>
  <c r="L56" i="2"/>
  <c r="K56" i="2"/>
  <c r="W50" i="2"/>
  <c r="V50" i="2"/>
  <c r="U50" i="2"/>
  <c r="T50" i="2"/>
  <c r="S50" i="2"/>
  <c r="R50" i="2"/>
  <c r="Q50" i="2"/>
  <c r="P50" i="2"/>
  <c r="N50" i="2"/>
  <c r="M50" i="2"/>
  <c r="L50" i="2"/>
  <c r="K50" i="2"/>
  <c r="W42" i="2"/>
  <c r="V42" i="2"/>
  <c r="U42" i="2"/>
  <c r="T42" i="2"/>
  <c r="S42" i="2"/>
  <c r="R42" i="2"/>
  <c r="Q42" i="2"/>
  <c r="P42" i="2"/>
  <c r="N42" i="2"/>
  <c r="M42" i="2"/>
  <c r="L42" i="2"/>
  <c r="K42" i="2"/>
  <c r="W27" i="2"/>
  <c r="V27" i="2"/>
  <c r="U27" i="2"/>
  <c r="T27" i="2"/>
  <c r="S27" i="2"/>
  <c r="R27" i="2"/>
  <c r="Q27" i="2"/>
  <c r="P27" i="2"/>
  <c r="N27" i="2"/>
  <c r="M27" i="2"/>
  <c r="L27" i="2"/>
  <c r="K27" i="2"/>
  <c r="O13" i="2"/>
  <c r="O14" i="2"/>
  <c r="O15" i="2"/>
  <c r="O16" i="2"/>
  <c r="O17" i="2"/>
  <c r="O18" i="2"/>
  <c r="O19" i="2"/>
  <c r="O20" i="2"/>
  <c r="O21" i="2"/>
  <c r="O22" i="2"/>
  <c r="O23" i="2"/>
  <c r="O24" i="2"/>
  <c r="O25" i="2"/>
  <c r="O26" i="2"/>
  <c r="O28" i="2"/>
  <c r="O29" i="2"/>
  <c r="O30" i="2"/>
  <c r="AA30" i="2" s="1"/>
  <c r="O31" i="2"/>
  <c r="AA31" i="2" s="1"/>
  <c r="O32" i="2"/>
  <c r="AA32" i="2" s="1"/>
  <c r="O33" i="2"/>
  <c r="AA33" i="2" s="1"/>
  <c r="O34" i="2"/>
  <c r="O35" i="2"/>
  <c r="AA35" i="2" s="1"/>
  <c r="O36" i="2"/>
  <c r="AA36" i="2" s="1"/>
  <c r="O37" i="2"/>
  <c r="Z37" i="2" s="1"/>
  <c r="O38" i="2"/>
  <c r="O39" i="2"/>
  <c r="Z39" i="2" s="1"/>
  <c r="O40" i="2"/>
  <c r="O41" i="2"/>
  <c r="O43" i="2"/>
  <c r="Z43" i="2" s="1"/>
  <c r="O44" i="2"/>
  <c r="AA44" i="2" s="1"/>
  <c r="O45" i="2"/>
  <c r="Z45" i="2" s="1"/>
  <c r="O46" i="2"/>
  <c r="AA46" i="2" s="1"/>
  <c r="O47" i="2"/>
  <c r="O48" i="2"/>
  <c r="Z48" i="2" s="1"/>
  <c r="O49" i="2"/>
  <c r="Z49" i="2" s="1"/>
  <c r="O51" i="2"/>
  <c r="AA51" i="2" s="1"/>
  <c r="O52" i="2"/>
  <c r="Z52" i="2" s="1"/>
  <c r="O53" i="2"/>
  <c r="O54" i="2"/>
  <c r="O55" i="2"/>
  <c r="AA55" i="2" s="1"/>
  <c r="O57" i="2"/>
  <c r="AA57" i="2" s="1"/>
  <c r="O58" i="2"/>
  <c r="AA58" i="2" s="1"/>
  <c r="O59" i="2"/>
  <c r="AA59" i="2" s="1"/>
  <c r="O60" i="2"/>
  <c r="O61" i="2"/>
  <c r="Z61" i="2" s="1"/>
  <c r="O62" i="2"/>
  <c r="AA62" i="2" s="1"/>
  <c r="O63" i="2"/>
  <c r="AA63" i="2" s="1"/>
  <c r="O64" i="2"/>
  <c r="AA64" i="2" s="1"/>
  <c r="O65" i="2"/>
  <c r="O66" i="2"/>
  <c r="Z66" i="2" s="1"/>
  <c r="O67" i="2"/>
  <c r="O68" i="2"/>
  <c r="Z68" i="2" s="1"/>
  <c r="O69" i="2"/>
  <c r="O70" i="2"/>
  <c r="Z70" i="2" s="1"/>
  <c r="O71" i="2"/>
  <c r="Z71" i="2" s="1"/>
  <c r="O72" i="2"/>
  <c r="O73" i="2"/>
  <c r="AA73" i="2" s="1"/>
  <c r="O74" i="2"/>
  <c r="O75" i="2"/>
  <c r="Z75" i="2" s="1"/>
  <c r="O76" i="2"/>
  <c r="AA76" i="2" s="1"/>
  <c r="O77" i="2"/>
  <c r="O78" i="2"/>
  <c r="O79" i="2"/>
  <c r="O80" i="2"/>
  <c r="O81" i="2"/>
  <c r="O82" i="2"/>
  <c r="Z82" i="2" s="1"/>
  <c r="O83" i="2"/>
  <c r="AA83" i="2" s="1"/>
  <c r="O84" i="2"/>
  <c r="O85" i="2"/>
  <c r="O86" i="2"/>
  <c r="O87" i="2"/>
  <c r="AA87" i="2" s="1"/>
  <c r="O88" i="2"/>
  <c r="AA88" i="2" s="1"/>
  <c r="O89" i="2"/>
  <c r="AA89" i="2" s="1"/>
  <c r="O90" i="2"/>
  <c r="O91" i="2"/>
  <c r="O93" i="2"/>
  <c r="O96" i="2"/>
  <c r="Z96" i="2" s="1"/>
  <c r="O97" i="2"/>
  <c r="AA97" i="2" s="1"/>
  <c r="O98" i="2"/>
  <c r="O99" i="2"/>
  <c r="Z99" i="2" s="1"/>
  <c r="O100" i="2"/>
  <c r="O101" i="2"/>
  <c r="O102" i="2"/>
  <c r="AA102" i="2" s="1"/>
  <c r="O103" i="2"/>
  <c r="Z103" i="2" s="1"/>
  <c r="O104" i="2"/>
  <c r="AA104" i="2" s="1"/>
  <c r="O105" i="2"/>
  <c r="O106" i="2"/>
  <c r="O107" i="2"/>
  <c r="O108" i="2"/>
  <c r="AA108" i="2" s="1"/>
  <c r="O109" i="2"/>
  <c r="O111" i="2"/>
  <c r="AA111" i="2" s="1"/>
  <c r="O112" i="2"/>
  <c r="O113" i="2"/>
  <c r="O114" i="2"/>
  <c r="AA114" i="2" s="1"/>
  <c r="O115" i="2"/>
  <c r="AA115" i="2" s="1"/>
  <c r="O116" i="2"/>
  <c r="AA116" i="2" s="1"/>
  <c r="O117" i="2"/>
  <c r="O118" i="2"/>
  <c r="Z118" i="2" s="1"/>
  <c r="O119" i="2"/>
  <c r="O120" i="2"/>
  <c r="O121" i="2"/>
  <c r="AA121" i="2" s="1"/>
  <c r="O122" i="2"/>
  <c r="Z122" i="2" s="1"/>
  <c r="O123" i="2"/>
  <c r="O124" i="2"/>
  <c r="AA124" i="2" s="1"/>
  <c r="O125" i="2"/>
  <c r="AA125" i="2" s="1"/>
  <c r="O126" i="2"/>
  <c r="O127" i="2"/>
  <c r="Z127" i="2" s="1"/>
  <c r="O128" i="2"/>
  <c r="AA128" i="2" s="1"/>
  <c r="O129" i="2"/>
  <c r="Z129" i="2" s="1"/>
  <c r="O130" i="2"/>
  <c r="O131" i="2"/>
  <c r="O132" i="2"/>
  <c r="O133" i="2"/>
  <c r="AA133" i="2" s="1"/>
  <c r="O134" i="2"/>
  <c r="O135" i="2"/>
  <c r="AA135" i="2" s="1"/>
  <c r="O136" i="2"/>
  <c r="O137" i="2"/>
  <c r="O138" i="2"/>
  <c r="O140" i="2"/>
  <c r="AA140" i="2" s="1"/>
  <c r="O141" i="2"/>
  <c r="AA141" i="2" s="1"/>
  <c r="O142" i="2"/>
  <c r="O143" i="2"/>
  <c r="O144" i="2"/>
  <c r="O145" i="2"/>
  <c r="O146" i="2"/>
  <c r="O147" i="2"/>
  <c r="Z147" i="2" s="1"/>
  <c r="O148" i="2"/>
  <c r="O149" i="2"/>
  <c r="Z149" i="2" s="1"/>
  <c r="O150" i="2"/>
  <c r="O151" i="2"/>
  <c r="O152" i="2"/>
  <c r="Z152" i="2" s="1"/>
  <c r="O153" i="2"/>
  <c r="Z153" i="2" s="1"/>
  <c r="O154" i="2"/>
  <c r="AA154" i="2" s="1"/>
  <c r="O155" i="2"/>
  <c r="O156" i="2"/>
  <c r="O157" i="2"/>
  <c r="O158" i="2"/>
  <c r="AA158" i="2" s="1"/>
  <c r="O159" i="2"/>
  <c r="Z159" i="2" s="1"/>
  <c r="O161" i="2"/>
  <c r="O162" i="2"/>
  <c r="AA162" i="2" s="1"/>
  <c r="O163" i="2"/>
  <c r="O164" i="2"/>
  <c r="Z164" i="2" s="1"/>
  <c r="O165" i="2"/>
  <c r="AA165" i="2" s="1"/>
  <c r="O166" i="2"/>
  <c r="AA166" i="2" s="1"/>
  <c r="O167" i="2"/>
  <c r="Z167" i="2" s="1"/>
  <c r="O169" i="2"/>
  <c r="O170" i="2"/>
  <c r="AA170" i="2" s="1"/>
  <c r="O171" i="2"/>
  <c r="O172" i="2"/>
  <c r="AA172" i="2" s="1"/>
  <c r="O173" i="2"/>
  <c r="O174" i="2"/>
  <c r="O177" i="2"/>
  <c r="Z177" i="2" s="1"/>
  <c r="O178" i="2"/>
  <c r="O179" i="2"/>
  <c r="AA179" i="2" s="1"/>
  <c r="O180" i="2"/>
  <c r="Z180" i="2" s="1"/>
  <c r="O181" i="2"/>
  <c r="AA181" i="2" s="1"/>
  <c r="O182" i="2"/>
  <c r="O183" i="2"/>
  <c r="O184" i="2"/>
  <c r="O185" i="2"/>
  <c r="AA185" i="2" s="1"/>
  <c r="O186" i="2"/>
  <c r="O187" i="2"/>
  <c r="AA187" i="2" s="1"/>
  <c r="O188" i="2"/>
  <c r="AA188" i="2" s="1"/>
  <c r="O189" i="2"/>
  <c r="O190" i="2"/>
  <c r="O192" i="2"/>
  <c r="AA192" i="2" s="1"/>
  <c r="O193" i="2"/>
  <c r="Z193" i="2" s="1"/>
  <c r="O194" i="2"/>
  <c r="AA194" i="2" s="1"/>
  <c r="O195" i="2"/>
  <c r="O196" i="2"/>
  <c r="Z196" i="2" s="1"/>
  <c r="O197" i="2"/>
  <c r="O198" i="2"/>
  <c r="O200" i="2"/>
  <c r="AA200" i="2" s="1"/>
  <c r="O201" i="2"/>
  <c r="AA201" i="2" s="1"/>
  <c r="O202" i="2"/>
  <c r="AA202" i="2" s="1"/>
  <c r="O204" i="2"/>
  <c r="O205" i="2"/>
  <c r="AA205" i="2" s="1"/>
  <c r="O206" i="2"/>
  <c r="AA206" i="2" s="1"/>
  <c r="O207" i="2"/>
  <c r="AA207" i="2" s="1"/>
  <c r="O210" i="2"/>
  <c r="AA210" i="2" s="1"/>
  <c r="O211" i="2"/>
  <c r="O212" i="2"/>
  <c r="O213" i="2"/>
  <c r="O214" i="2"/>
  <c r="O215" i="2"/>
  <c r="O216" i="2"/>
  <c r="AA216" i="2" s="1"/>
  <c r="O217" i="2"/>
  <c r="O218" i="2"/>
  <c r="O219" i="2"/>
  <c r="O220" i="2"/>
  <c r="AA220" i="2" s="1"/>
  <c r="O221" i="2"/>
  <c r="AA221" i="2" s="1"/>
  <c r="O222" i="2"/>
  <c r="O223" i="2"/>
  <c r="O225" i="2"/>
  <c r="AA225" i="2" s="1"/>
  <c r="O226" i="2"/>
  <c r="O227" i="2"/>
  <c r="AA227" i="2" s="1"/>
  <c r="O228" i="2"/>
  <c r="O229" i="2"/>
  <c r="AA229" i="2" s="1"/>
  <c r="O230" i="2"/>
  <c r="Z230" i="2" s="1"/>
  <c r="O231" i="2"/>
  <c r="O233" i="2"/>
  <c r="Z233" i="2" s="1"/>
  <c r="O234" i="2"/>
  <c r="Z234" i="2" s="1"/>
  <c r="O235" i="2"/>
  <c r="Z235" i="2" s="1"/>
  <c r="O236" i="2"/>
  <c r="O238" i="2"/>
  <c r="Z238" i="2" s="1"/>
  <c r="O239" i="2"/>
  <c r="O240" i="2"/>
  <c r="O242" i="2"/>
  <c r="O243" i="2"/>
  <c r="O244" i="2"/>
  <c r="AA244" i="2" s="1"/>
  <c r="O245" i="2"/>
  <c r="O246" i="2"/>
  <c r="AA246" i="2" s="1"/>
  <c r="O247" i="2"/>
  <c r="O248" i="2"/>
  <c r="AA248" i="2" s="1"/>
  <c r="O249" i="2"/>
  <c r="O250" i="2"/>
  <c r="AA250" i="2" s="1"/>
  <c r="O251" i="2"/>
  <c r="AA251" i="2" s="1"/>
  <c r="O252" i="2"/>
  <c r="O253" i="2"/>
  <c r="O254" i="2"/>
  <c r="O255" i="2"/>
  <c r="O256" i="2"/>
  <c r="AA256" i="2" s="1"/>
  <c r="O259" i="2"/>
  <c r="O260" i="2"/>
  <c r="O261" i="2"/>
  <c r="O262" i="2"/>
  <c r="AA262" i="2" s="1"/>
  <c r="O263" i="2"/>
  <c r="Z263" i="2" s="1"/>
  <c r="O264" i="2"/>
  <c r="Z264" i="2" s="1"/>
  <c r="O265" i="2"/>
  <c r="O266" i="2"/>
  <c r="AA266" i="2" s="1"/>
  <c r="O267" i="2"/>
  <c r="O268" i="2"/>
  <c r="O269" i="2"/>
  <c r="AA269" i="2" s="1"/>
  <c r="O270" i="2"/>
  <c r="O271" i="2"/>
  <c r="O272" i="2"/>
  <c r="Z272" i="2" s="1"/>
  <c r="O274" i="2"/>
  <c r="O275" i="2"/>
  <c r="Z275" i="2" s="1"/>
  <c r="O276" i="2"/>
  <c r="AA276" i="2" s="1"/>
  <c r="O277" i="2"/>
  <c r="Z277" i="2" s="1"/>
  <c r="O278" i="2"/>
  <c r="O279" i="2"/>
  <c r="O280" i="2"/>
  <c r="O281" i="2"/>
  <c r="O283" i="2"/>
  <c r="O284" i="2"/>
  <c r="Z284" i="2" s="1"/>
  <c r="O285" i="2"/>
  <c r="O286" i="2"/>
  <c r="O287" i="2"/>
  <c r="Z287" i="2" s="1"/>
  <c r="O289" i="2"/>
  <c r="AA289" i="2" s="1"/>
  <c r="O290" i="2"/>
  <c r="O291" i="2"/>
  <c r="AA291" i="2" s="1"/>
  <c r="O293" i="2"/>
  <c r="O294" i="2"/>
  <c r="O295" i="2"/>
  <c r="O296" i="2"/>
  <c r="O297" i="2"/>
  <c r="Z297" i="2" s="1"/>
  <c r="O298" i="2"/>
  <c r="AA298" i="2" s="1"/>
  <c r="O302" i="2"/>
  <c r="AA302" i="2" s="1"/>
  <c r="O303" i="2"/>
  <c r="O304" i="2"/>
  <c r="O305" i="2"/>
  <c r="AA305" i="2" s="1"/>
  <c r="O306" i="2"/>
  <c r="O307" i="2"/>
  <c r="Z307" i="2" s="1"/>
  <c r="O308" i="2"/>
  <c r="AA308" i="2" s="1"/>
  <c r="O309" i="2"/>
  <c r="O310" i="2"/>
  <c r="O311" i="2"/>
  <c r="O312" i="2"/>
  <c r="Z312" i="2" s="1"/>
  <c r="O313" i="2"/>
  <c r="Z313" i="2" s="1"/>
  <c r="O314" i="2"/>
  <c r="O315" i="2"/>
  <c r="O317" i="2"/>
  <c r="Z317" i="2" s="1"/>
  <c r="O318" i="2"/>
  <c r="O319" i="2"/>
  <c r="Z319" i="2" s="1"/>
  <c r="O320" i="2"/>
  <c r="O322" i="2"/>
  <c r="O323" i="2"/>
  <c r="O324" i="2"/>
  <c r="AA324" i="2" s="1"/>
  <c r="O325" i="2"/>
  <c r="O327" i="2"/>
  <c r="AA327" i="2" s="1"/>
  <c r="O328" i="2"/>
  <c r="Z328" i="2" s="1"/>
  <c r="O329" i="2"/>
  <c r="O330" i="2"/>
  <c r="O331" i="2"/>
  <c r="Z331" i="2" s="1"/>
  <c r="O332" i="2"/>
  <c r="AA332" i="2" s="1"/>
  <c r="O334" i="2"/>
  <c r="O335" i="2"/>
  <c r="O336" i="2"/>
  <c r="O337" i="2"/>
  <c r="O338" i="2"/>
  <c r="O340" i="2"/>
  <c r="O343" i="2"/>
  <c r="O344" i="2"/>
  <c r="Z344" i="2" s="1"/>
  <c r="O345" i="2"/>
  <c r="O346" i="2"/>
  <c r="AA346" i="2" s="1"/>
  <c r="O347" i="2"/>
  <c r="Z347" i="2" s="1"/>
  <c r="O348" i="2"/>
  <c r="O349" i="2"/>
  <c r="Z349" i="2" s="1"/>
  <c r="O350" i="2"/>
  <c r="AA350" i="2" s="1"/>
  <c r="O351" i="2"/>
  <c r="O352" i="2"/>
  <c r="O353" i="2"/>
  <c r="O354" i="2"/>
  <c r="O355" i="2"/>
  <c r="AA355" i="2" s="1"/>
  <c r="O356" i="2"/>
  <c r="Z356" i="2" s="1"/>
  <c r="O358" i="2"/>
  <c r="AA358" i="2" s="1"/>
  <c r="O359" i="2"/>
  <c r="O360" i="2"/>
  <c r="AA360" i="2" s="1"/>
  <c r="O361" i="2"/>
  <c r="O362" i="2"/>
  <c r="AA362" i="2" s="1"/>
  <c r="O363" i="2"/>
  <c r="O364" i="2"/>
  <c r="O365" i="2"/>
  <c r="O366" i="2"/>
  <c r="O367" i="2"/>
  <c r="O368" i="2"/>
  <c r="Z368" i="2" s="1"/>
  <c r="O369" i="2"/>
  <c r="Z369" i="2" s="1"/>
  <c r="O371" i="2"/>
  <c r="O372" i="2"/>
  <c r="O373" i="2"/>
  <c r="O374" i="2"/>
  <c r="AA374" i="2" s="1"/>
  <c r="O376" i="2"/>
  <c r="AA376" i="2" s="1"/>
  <c r="O377" i="2"/>
  <c r="O378" i="2"/>
  <c r="O380" i="2"/>
  <c r="O381" i="2"/>
  <c r="O382" i="2"/>
  <c r="O383" i="2"/>
  <c r="Z383" i="2" s="1"/>
  <c r="O386" i="2"/>
  <c r="O387" i="2"/>
  <c r="O388" i="2"/>
  <c r="O389" i="2"/>
  <c r="O390" i="2"/>
  <c r="AA390" i="2" s="1"/>
  <c r="O391" i="2"/>
  <c r="O392" i="2"/>
  <c r="Z392" i="2" s="1"/>
  <c r="O393" i="2"/>
  <c r="AA393" i="2" s="1"/>
  <c r="O394" i="2"/>
  <c r="O395" i="2"/>
  <c r="O396" i="2"/>
  <c r="O397" i="2"/>
  <c r="AA397" i="2" s="1"/>
  <c r="O398" i="2"/>
  <c r="Z398" i="2" s="1"/>
  <c r="O400" i="2"/>
  <c r="O401" i="2"/>
  <c r="O402" i="2"/>
  <c r="O403" i="2"/>
  <c r="AA403" i="2" s="1"/>
  <c r="O404" i="2"/>
  <c r="Z404" i="2" s="1"/>
  <c r="O405" i="2"/>
  <c r="O406" i="2"/>
  <c r="Z406" i="2" s="1"/>
  <c r="O408" i="2"/>
  <c r="O409" i="2"/>
  <c r="O411" i="2"/>
  <c r="O412" i="2"/>
  <c r="Z412" i="2" s="1"/>
  <c r="O413" i="2"/>
  <c r="AA413" i="2" s="1"/>
  <c r="O414" i="2"/>
  <c r="O416" i="2"/>
  <c r="Z416" i="2" s="1"/>
  <c r="O417" i="2"/>
  <c r="O418" i="2"/>
  <c r="O419" i="2"/>
  <c r="AA419" i="2" s="1"/>
  <c r="O422" i="2"/>
  <c r="O423" i="2"/>
  <c r="O424" i="2"/>
  <c r="O425" i="2"/>
  <c r="O426" i="2"/>
  <c r="O427" i="2"/>
  <c r="O428" i="2"/>
  <c r="AA428" i="2" s="1"/>
  <c r="O429" i="2"/>
  <c r="O430" i="2"/>
  <c r="O431" i="2"/>
  <c r="AA431" i="2" s="1"/>
  <c r="O432" i="2"/>
  <c r="AA432" i="2" s="1"/>
  <c r="O433" i="2"/>
  <c r="O434" i="2"/>
  <c r="AA434" i="2" s="1"/>
  <c r="O435" i="2"/>
  <c r="O437" i="2"/>
  <c r="O438" i="2"/>
  <c r="O439" i="2"/>
  <c r="O440" i="2"/>
  <c r="AA440" i="2" s="1"/>
  <c r="O441" i="2"/>
  <c r="Z441" i="2" s="1"/>
  <c r="O442" i="2"/>
  <c r="O443" i="2"/>
  <c r="O444" i="2"/>
  <c r="O446" i="2"/>
  <c r="AA446" i="2" s="1"/>
  <c r="O447" i="2"/>
  <c r="O448" i="2"/>
  <c r="AA448" i="2" s="1"/>
  <c r="O449" i="2"/>
  <c r="O450" i="2"/>
  <c r="O451" i="2"/>
  <c r="O452" i="2"/>
  <c r="O453" i="2"/>
  <c r="Z453" i="2" s="1"/>
  <c r="O454" i="2"/>
  <c r="O455" i="2"/>
  <c r="O456" i="2"/>
  <c r="AA456" i="2" s="1"/>
  <c r="O457" i="2"/>
  <c r="O458" i="2"/>
  <c r="O459" i="2"/>
  <c r="Z459" i="2" s="1"/>
  <c r="O460" i="2"/>
  <c r="O461" i="2"/>
  <c r="O462" i="2"/>
  <c r="O464" i="2"/>
  <c r="O465" i="2"/>
  <c r="O466" i="2"/>
  <c r="O467" i="2"/>
  <c r="Z467" i="2" s="1"/>
  <c r="O468" i="2"/>
  <c r="O469" i="2"/>
  <c r="O470" i="2"/>
  <c r="O472" i="2"/>
  <c r="O473" i="2"/>
  <c r="O474" i="2"/>
  <c r="AA474" i="2" s="1"/>
  <c r="O475" i="2"/>
  <c r="O476" i="2"/>
  <c r="O477" i="2"/>
  <c r="O480" i="2"/>
  <c r="O481" i="2"/>
  <c r="O482" i="2"/>
  <c r="O483" i="2"/>
  <c r="O484" i="2"/>
  <c r="O485" i="2"/>
  <c r="AA485" i="2" s="1"/>
  <c r="O486" i="2"/>
  <c r="O487" i="2"/>
  <c r="AA487" i="2" s="1"/>
  <c r="O488" i="2"/>
  <c r="AA488" i="2" s="1"/>
  <c r="O489" i="2"/>
  <c r="O490" i="2"/>
  <c r="O491" i="2"/>
  <c r="O492" i="2"/>
  <c r="O493" i="2"/>
  <c r="AA493" i="2" s="1"/>
  <c r="O495" i="2"/>
  <c r="O496" i="2"/>
  <c r="AA496" i="2" s="1"/>
  <c r="O497" i="2"/>
  <c r="O498" i="2"/>
  <c r="O500" i="2"/>
  <c r="Z500" i="2" s="1"/>
  <c r="O501" i="2"/>
  <c r="O503" i="2"/>
  <c r="O504" i="2"/>
  <c r="O505" i="2"/>
  <c r="O506" i="2"/>
  <c r="O507" i="2"/>
  <c r="O508" i="2"/>
  <c r="O509" i="2"/>
  <c r="O510" i="2"/>
  <c r="AA510" i="2" s="1"/>
  <c r="O511" i="2"/>
  <c r="O512" i="2"/>
  <c r="Z512" i="2" s="1"/>
  <c r="O513" i="2"/>
  <c r="O514" i="2"/>
  <c r="Z514" i="2" s="1"/>
  <c r="O515" i="2"/>
  <c r="O516" i="2"/>
  <c r="Z516" i="2" s="1"/>
  <c r="O517" i="2"/>
  <c r="O518" i="2"/>
  <c r="O519" i="2"/>
  <c r="O520" i="2"/>
  <c r="AA520" i="2" s="1"/>
  <c r="O521" i="2"/>
  <c r="O523" i="2"/>
  <c r="Z523" i="2" s="1"/>
  <c r="O524" i="2"/>
  <c r="O527" i="2"/>
  <c r="Z527" i="2" s="1"/>
  <c r="O528" i="2"/>
  <c r="O529" i="2"/>
  <c r="Z529" i="2" s="1"/>
  <c r="O530" i="2"/>
  <c r="Z530" i="2" s="1"/>
  <c r="O531" i="2"/>
  <c r="O532" i="2"/>
  <c r="O533" i="2"/>
  <c r="O534" i="2"/>
  <c r="O535" i="2"/>
  <c r="AA535" i="2" s="1"/>
  <c r="O536" i="2"/>
  <c r="O537" i="2"/>
  <c r="O538" i="2"/>
  <c r="AA538" i="2" s="1"/>
  <c r="O539" i="2"/>
  <c r="O540" i="2"/>
  <c r="O541" i="2"/>
  <c r="AA541" i="2" s="1"/>
  <c r="O543" i="2"/>
  <c r="O545" i="2"/>
  <c r="O546" i="2"/>
  <c r="O547" i="2"/>
  <c r="O548" i="2"/>
  <c r="O549" i="2"/>
  <c r="O550" i="2"/>
  <c r="AA550" i="2" s="1"/>
  <c r="O551" i="2"/>
  <c r="O553" i="2"/>
  <c r="O554" i="2"/>
  <c r="O557" i="2"/>
  <c r="Z557" i="2" s="1"/>
  <c r="O558" i="2"/>
  <c r="O559" i="2"/>
  <c r="AA559" i="2" s="1"/>
  <c r="O560" i="2"/>
  <c r="O561" i="2"/>
  <c r="O562" i="2"/>
  <c r="O563" i="2"/>
  <c r="O564" i="2"/>
  <c r="O565" i="2"/>
  <c r="O566" i="2"/>
  <c r="O567" i="2"/>
  <c r="O568" i="2"/>
  <c r="O569" i="2"/>
  <c r="AA569" i="2" s="1"/>
  <c r="O570" i="2"/>
  <c r="O571" i="2"/>
  <c r="O573" i="2"/>
  <c r="O575" i="2"/>
  <c r="O576" i="2"/>
  <c r="O577" i="2"/>
  <c r="O578" i="2"/>
  <c r="O579" i="2"/>
  <c r="Z579" i="2" s="1"/>
  <c r="O580" i="2"/>
  <c r="O581" i="2"/>
  <c r="Z581" i="2" s="1"/>
  <c r="O582" i="2"/>
  <c r="O583" i="2"/>
  <c r="Z583" i="2" s="1"/>
  <c r="O584" i="2"/>
  <c r="O585" i="2"/>
  <c r="AA585" i="2" s="1"/>
  <c r="O586" i="2"/>
  <c r="AA586" i="2" s="1"/>
  <c r="O587" i="2"/>
  <c r="O588" i="2"/>
  <c r="O589" i="2"/>
  <c r="O590" i="2"/>
  <c r="O591" i="2"/>
  <c r="AA591" i="2" s="1"/>
  <c r="O592" i="2"/>
  <c r="O593" i="2"/>
  <c r="O594" i="2"/>
  <c r="O595" i="2"/>
  <c r="AA595" i="2" s="1"/>
  <c r="O596" i="2"/>
  <c r="O597" i="2"/>
  <c r="Z597" i="2" s="1"/>
  <c r="O598" i="2"/>
  <c r="O599" i="2"/>
  <c r="O600" i="2"/>
  <c r="O601" i="2"/>
  <c r="O602" i="2"/>
  <c r="O603" i="2"/>
  <c r="O604" i="2"/>
  <c r="O605" i="2"/>
  <c r="AA605" i="2" s="1"/>
  <c r="O606" i="2"/>
  <c r="O609" i="2"/>
  <c r="O610" i="2"/>
  <c r="O611" i="2"/>
  <c r="Z611" i="2" s="1"/>
  <c r="O612" i="2"/>
  <c r="O613" i="2"/>
  <c r="O614" i="2"/>
  <c r="O615" i="2"/>
  <c r="O616" i="2"/>
  <c r="O617" i="2"/>
  <c r="O618" i="2"/>
  <c r="O619" i="2"/>
  <c r="O620" i="2"/>
  <c r="AA620" i="2" s="1"/>
  <c r="O621" i="2"/>
  <c r="O622" i="2"/>
  <c r="O623" i="2"/>
  <c r="O625" i="2"/>
  <c r="O627" i="2"/>
  <c r="O628" i="2"/>
  <c r="O629" i="2"/>
  <c r="O630" i="2"/>
  <c r="AA630" i="2" s="1"/>
  <c r="O631" i="2"/>
  <c r="O632" i="2"/>
  <c r="Z632" i="2" s="1"/>
  <c r="O633" i="2"/>
  <c r="O634" i="2"/>
  <c r="O635" i="2"/>
  <c r="Z635" i="2" s="1"/>
  <c r="O636" i="2"/>
  <c r="O637" i="2"/>
  <c r="O638" i="2"/>
  <c r="O639" i="2"/>
  <c r="O641" i="2"/>
  <c r="O642" i="2"/>
  <c r="O643" i="2"/>
  <c r="O644" i="2"/>
  <c r="Z644" i="2" s="1"/>
  <c r="O647" i="2"/>
  <c r="O648" i="2"/>
  <c r="O649" i="2"/>
  <c r="O650" i="2"/>
  <c r="Z650" i="2" s="1"/>
  <c r="O651" i="2"/>
  <c r="O652" i="2"/>
  <c r="O653" i="2"/>
  <c r="O654" i="2"/>
  <c r="O655" i="2"/>
  <c r="O656" i="2"/>
  <c r="O657" i="2"/>
  <c r="O658" i="2"/>
  <c r="O659" i="2"/>
  <c r="O660" i="2"/>
  <c r="O661" i="2"/>
  <c r="O663" i="2"/>
  <c r="O664" i="2"/>
  <c r="AA664" i="2" s="1"/>
  <c r="O665" i="2"/>
  <c r="Z665" i="2" s="1"/>
  <c r="O667" i="2"/>
  <c r="O668" i="2"/>
  <c r="O669" i="2"/>
  <c r="O670" i="2"/>
  <c r="O671" i="2"/>
  <c r="Z671" i="2" s="1"/>
  <c r="O672" i="2"/>
  <c r="O673" i="2"/>
  <c r="O674" i="2"/>
  <c r="AA674" i="2" s="1"/>
  <c r="O675" i="2"/>
  <c r="O676" i="2"/>
  <c r="Z676" i="2" s="1"/>
  <c r="O677" i="2"/>
  <c r="O679" i="2"/>
  <c r="O682" i="2"/>
  <c r="O683" i="2"/>
  <c r="O684" i="2"/>
  <c r="O685" i="2"/>
  <c r="O686" i="2"/>
  <c r="Z686" i="2" s="1"/>
  <c r="O687" i="2"/>
  <c r="O688" i="2"/>
  <c r="O689" i="2"/>
  <c r="O690" i="2"/>
  <c r="O691" i="2"/>
  <c r="AA691" i="2" s="1"/>
  <c r="O692" i="2"/>
  <c r="Z692" i="2" s="1"/>
  <c r="O693" i="2"/>
  <c r="O694" i="2"/>
  <c r="O695" i="2"/>
  <c r="O696" i="2"/>
  <c r="O698" i="2"/>
  <c r="Z698" i="2" s="1"/>
  <c r="O700" i="2"/>
  <c r="O701" i="2"/>
  <c r="O702" i="2"/>
  <c r="O703" i="2"/>
  <c r="O704" i="2"/>
  <c r="O705" i="2"/>
  <c r="Z705" i="2" s="1"/>
  <c r="O706" i="2"/>
  <c r="O707" i="2"/>
  <c r="O709" i="2"/>
  <c r="O12" i="2"/>
  <c r="Y26" i="6"/>
  <c r="Y25" i="6"/>
  <c r="Z25" i="6"/>
  <c r="Y24" i="6"/>
  <c r="X111" i="6"/>
  <c r="Y23" i="6"/>
  <c r="Y22" i="6"/>
  <c r="Y21" i="6"/>
  <c r="Y20" i="6"/>
  <c r="Y19" i="6"/>
  <c r="Y18" i="6"/>
  <c r="Y17" i="6"/>
  <c r="X307" i="6"/>
  <c r="Y16" i="6"/>
  <c r="Y15" i="6"/>
  <c r="X15" i="6"/>
  <c r="Y14" i="6"/>
  <c r="Y13" i="6"/>
  <c r="Y12" i="6"/>
  <c r="X611" i="5"/>
  <c r="X333" i="5"/>
  <c r="Y226" i="5"/>
  <c r="Y225" i="5"/>
  <c r="Y224" i="5"/>
  <c r="AA224" i="5"/>
  <c r="Y223" i="5"/>
  <c r="X223" i="5"/>
  <c r="Y222" i="5"/>
  <c r="Y221" i="5"/>
  <c r="Y220" i="5"/>
  <c r="Y219" i="5"/>
  <c r="X219" i="5"/>
  <c r="Y218" i="5"/>
  <c r="AA218" i="5"/>
  <c r="Y217" i="5"/>
  <c r="X217" i="5"/>
  <c r="Y216" i="5"/>
  <c r="Y215" i="5"/>
  <c r="Y214" i="5"/>
  <c r="Y213" i="5"/>
  <c r="Y212" i="5"/>
  <c r="AA212" i="5"/>
  <c r="X332" i="5"/>
  <c r="Y211" i="5"/>
  <c r="AA211" i="5"/>
  <c r="Y210" i="5"/>
  <c r="Y209" i="5"/>
  <c r="Y208" i="5"/>
  <c r="Y207" i="5"/>
  <c r="AA207" i="5"/>
  <c r="Y206" i="5"/>
  <c r="X206" i="5"/>
  <c r="Y205" i="5"/>
  <c r="AA205" i="5"/>
  <c r="Y204" i="5"/>
  <c r="Y203" i="5"/>
  <c r="Y202" i="5"/>
  <c r="Y201" i="5"/>
  <c r="Y200" i="5"/>
  <c r="X200" i="5"/>
  <c r="Y199" i="5"/>
  <c r="AA199" i="5"/>
  <c r="Y198" i="5"/>
  <c r="Y197" i="5"/>
  <c r="X594" i="5"/>
  <c r="Y196" i="5"/>
  <c r="Y195" i="5"/>
  <c r="AA195" i="5"/>
  <c r="Y194" i="5"/>
  <c r="X194" i="5"/>
  <c r="Y193" i="5"/>
  <c r="AA193" i="5"/>
  <c r="Y192" i="5"/>
  <c r="Y191" i="5"/>
  <c r="Y190" i="5"/>
  <c r="Y189" i="5"/>
  <c r="AA189" i="5"/>
  <c r="Y188" i="5"/>
  <c r="X188" i="5"/>
  <c r="Y187" i="5"/>
  <c r="AA187" i="5"/>
  <c r="Y186" i="5"/>
  <c r="Y185" i="5"/>
  <c r="Y184" i="5"/>
  <c r="Y183" i="5"/>
  <c r="AA183" i="5"/>
  <c r="Y182" i="5"/>
  <c r="X182" i="5"/>
  <c r="X571" i="5"/>
  <c r="X557" i="5"/>
  <c r="Y181" i="5"/>
  <c r="X181" i="5"/>
  <c r="Y180" i="5"/>
  <c r="Y179" i="5"/>
  <c r="Y178" i="5"/>
  <c r="Y177" i="5"/>
  <c r="AA177" i="5"/>
  <c r="Y176" i="5"/>
  <c r="X176" i="5"/>
  <c r="Y175" i="5"/>
  <c r="Z175" i="5"/>
  <c r="Y174" i="5"/>
  <c r="Y173" i="5"/>
  <c r="Y172" i="5"/>
  <c r="Y171" i="5"/>
  <c r="AA171" i="5"/>
  <c r="Y170" i="5"/>
  <c r="AA170" i="5"/>
  <c r="Y169" i="5"/>
  <c r="X169" i="5"/>
  <c r="Y168" i="5"/>
  <c r="Y167" i="5"/>
  <c r="X553" i="5"/>
  <c r="Y166" i="5"/>
  <c r="Y165" i="5"/>
  <c r="Y164" i="5"/>
  <c r="AA164" i="5"/>
  <c r="Y163" i="5"/>
  <c r="Z163" i="5"/>
  <c r="Y162" i="5"/>
  <c r="Y161" i="5"/>
  <c r="Y160" i="5"/>
  <c r="Y159" i="5"/>
  <c r="AA159" i="5"/>
  <c r="Y158" i="5"/>
  <c r="AA158" i="5"/>
  <c r="Y157" i="5"/>
  <c r="AA157" i="5"/>
  <c r="Y156" i="5"/>
  <c r="Y155" i="5"/>
  <c r="Y154" i="5"/>
  <c r="Y153" i="5"/>
  <c r="AA153" i="5"/>
  <c r="Y152" i="5"/>
  <c r="AA152" i="5"/>
  <c r="X539" i="5"/>
  <c r="X535" i="5"/>
  <c r="X402" i="5"/>
  <c r="X326" i="5"/>
  <c r="Y151" i="5"/>
  <c r="X151" i="5"/>
  <c r="Y150" i="5"/>
  <c r="Y149" i="5"/>
  <c r="Y148" i="5"/>
  <c r="Y147" i="5"/>
  <c r="X147" i="5"/>
  <c r="Y146" i="5"/>
  <c r="Z146" i="5"/>
  <c r="Y145" i="5"/>
  <c r="X145" i="5"/>
  <c r="Y144" i="5"/>
  <c r="Y143" i="5"/>
  <c r="Y142" i="5"/>
  <c r="Y141" i="5"/>
  <c r="Y140" i="5"/>
  <c r="Z140" i="5"/>
  <c r="Y139" i="5"/>
  <c r="X139" i="5"/>
  <c r="Y138" i="5"/>
  <c r="X527" i="5"/>
  <c r="X523" i="5"/>
  <c r="X399" i="5"/>
  <c r="X393" i="5"/>
  <c r="X389" i="5"/>
  <c r="X387" i="5"/>
  <c r="X316" i="5"/>
  <c r="Y137" i="5"/>
  <c r="Y136" i="5"/>
  <c r="Y135" i="5"/>
  <c r="X135" i="5"/>
  <c r="Y134" i="5"/>
  <c r="Z134" i="5"/>
  <c r="Y133" i="5"/>
  <c r="X133" i="5"/>
  <c r="Y132" i="5"/>
  <c r="Y131" i="5"/>
  <c r="Y130" i="5"/>
  <c r="Y129" i="5"/>
  <c r="Y128" i="5"/>
  <c r="Z128" i="5"/>
  <c r="Y127" i="5"/>
  <c r="X127" i="5"/>
  <c r="Y126" i="5"/>
  <c r="Y125" i="5"/>
  <c r="Y124" i="5"/>
  <c r="Y123" i="5"/>
  <c r="AA123" i="5"/>
  <c r="Y122" i="5"/>
  <c r="AA122" i="5"/>
  <c r="Y121" i="5"/>
  <c r="X121" i="5"/>
  <c r="Y120" i="5"/>
  <c r="Y119" i="5"/>
  <c r="Y118" i="5"/>
  <c r="Y117" i="5"/>
  <c r="Y116" i="5"/>
  <c r="AA116" i="5"/>
  <c r="Y115" i="5"/>
  <c r="Z115" i="5"/>
  <c r="Y114" i="5"/>
  <c r="Y113" i="5"/>
  <c r="Y112" i="5"/>
  <c r="Y111" i="5"/>
  <c r="Z111" i="5"/>
  <c r="X296" i="5"/>
  <c r="Y110" i="5"/>
  <c r="Z110" i="5"/>
  <c r="Y109" i="5"/>
  <c r="AA109" i="5"/>
  <c r="Y108" i="5"/>
  <c r="Y107" i="5"/>
  <c r="Y106" i="5"/>
  <c r="Y105" i="5"/>
  <c r="Y104" i="5"/>
  <c r="AA104" i="5"/>
  <c r="Y103" i="5"/>
  <c r="AA103" i="5"/>
  <c r="Y102" i="5"/>
  <c r="Y101" i="5"/>
  <c r="Y100" i="5"/>
  <c r="Y99" i="5"/>
  <c r="X99" i="5"/>
  <c r="Y98" i="5"/>
  <c r="AA98" i="5"/>
  <c r="Y97" i="5"/>
  <c r="X97" i="5"/>
  <c r="Y96" i="5"/>
  <c r="Y95" i="5"/>
  <c r="Y94" i="5"/>
  <c r="Y93" i="5"/>
  <c r="Y92" i="5"/>
  <c r="Y91" i="5"/>
  <c r="AA91" i="5"/>
  <c r="Y90" i="5"/>
  <c r="Y89" i="5"/>
  <c r="AA89" i="5"/>
  <c r="Y88" i="5"/>
  <c r="Y87" i="5"/>
  <c r="AA87" i="5"/>
  <c r="Y86" i="5"/>
  <c r="Y85" i="5"/>
  <c r="AA85" i="5"/>
  <c r="Y84" i="5"/>
  <c r="Y83" i="5"/>
  <c r="Y82" i="5"/>
  <c r="Y81" i="5"/>
  <c r="Y80" i="5"/>
  <c r="Z80" i="5"/>
  <c r="Y79" i="5"/>
  <c r="AA79" i="5"/>
  <c r="Y78" i="5"/>
  <c r="Y77" i="5"/>
  <c r="Y76" i="5"/>
  <c r="Y75" i="5"/>
  <c r="AA75" i="5"/>
  <c r="Y74" i="5"/>
  <c r="Z74" i="5"/>
  <c r="Y73" i="5"/>
  <c r="AA73" i="5"/>
  <c r="Y72" i="5"/>
  <c r="Y71" i="5"/>
  <c r="Y70" i="5"/>
  <c r="Y69" i="5"/>
  <c r="Y68" i="5"/>
  <c r="AA68" i="5"/>
  <c r="Y67" i="5"/>
  <c r="Z67" i="5"/>
  <c r="Y66" i="5"/>
  <c r="Y65" i="5"/>
  <c r="Y64" i="5"/>
  <c r="Y63" i="5"/>
  <c r="Z63" i="5"/>
  <c r="Y62" i="5"/>
  <c r="X62" i="5"/>
  <c r="Y61" i="5"/>
  <c r="Z61" i="5"/>
  <c r="Y60" i="5"/>
  <c r="Y59" i="5"/>
  <c r="Y58" i="5"/>
  <c r="Y57" i="5"/>
  <c r="Y56" i="5"/>
  <c r="AA56" i="5"/>
  <c r="Y55" i="5"/>
  <c r="Z55" i="5"/>
  <c r="Y54" i="5"/>
  <c r="Y53" i="5"/>
  <c r="Y52" i="5"/>
  <c r="Y51" i="5"/>
  <c r="Z51" i="5"/>
  <c r="Y50" i="5"/>
  <c r="AA50" i="5"/>
  <c r="Y49" i="5"/>
  <c r="Z49" i="5"/>
  <c r="Y48" i="5"/>
  <c r="Y47" i="5"/>
  <c r="Y46" i="5"/>
  <c r="Y45" i="5"/>
  <c r="Y44" i="5"/>
  <c r="AA44" i="5"/>
  <c r="Y43" i="5"/>
  <c r="Z43" i="5"/>
  <c r="Y42" i="5"/>
  <c r="Y41" i="5"/>
  <c r="X479" i="5"/>
  <c r="X414" i="5"/>
  <c r="X256" i="5"/>
  <c r="X254" i="5"/>
  <c r="Y40" i="5"/>
  <c r="Y39" i="5"/>
  <c r="AA39" i="5"/>
  <c r="Y38" i="5"/>
  <c r="Z38" i="5"/>
  <c r="Y37" i="5"/>
  <c r="AA37" i="5"/>
  <c r="Y36" i="5"/>
  <c r="Y35" i="5"/>
  <c r="Y34" i="5"/>
  <c r="Y33" i="5"/>
  <c r="AA33" i="5"/>
  <c r="Y32" i="5"/>
  <c r="Z32" i="5"/>
  <c r="Y31" i="5"/>
  <c r="AA31" i="5"/>
  <c r="Y30" i="5"/>
  <c r="Y29" i="5"/>
  <c r="Y28" i="5"/>
  <c r="Y27" i="5"/>
  <c r="AA27" i="5"/>
  <c r="X443" i="5"/>
  <c r="X341" i="5"/>
  <c r="X236" i="5"/>
  <c r="X230" i="5"/>
  <c r="Y26" i="5"/>
  <c r="AA26" i="5"/>
  <c r="Y25" i="5"/>
  <c r="X25" i="5"/>
  <c r="Y24" i="5"/>
  <c r="Y23" i="5"/>
  <c r="Y22" i="5"/>
  <c r="Y21" i="5"/>
  <c r="Y20" i="5"/>
  <c r="AA20" i="5"/>
  <c r="Y19" i="5"/>
  <c r="X19" i="5"/>
  <c r="Y18" i="5"/>
  <c r="Y17" i="5"/>
  <c r="Y16" i="5"/>
  <c r="Y15" i="5"/>
  <c r="X15" i="5"/>
  <c r="Y14" i="5"/>
  <c r="AA14" i="5"/>
  <c r="Y13" i="5"/>
  <c r="X13" i="5"/>
  <c r="Y12" i="5"/>
  <c r="AA12" i="5"/>
  <c r="Y26" i="2"/>
  <c r="Y25" i="2"/>
  <c r="Y24" i="2"/>
  <c r="Y23" i="2"/>
  <c r="Y22" i="2"/>
  <c r="Y21" i="2"/>
  <c r="Y20" i="2"/>
  <c r="Y19" i="2"/>
  <c r="Y18" i="2"/>
  <c r="Y17" i="2"/>
  <c r="Y16" i="2"/>
  <c r="Y15" i="2"/>
  <c r="Y14" i="2"/>
  <c r="Y13" i="2"/>
  <c r="Y12" i="2"/>
  <c r="L258" i="2" l="1"/>
  <c r="M176" i="2"/>
  <c r="V556" i="2"/>
  <c r="U342" i="2"/>
  <c r="N176" i="2"/>
  <c r="T209" i="2"/>
  <c r="Z111" i="6"/>
  <c r="AB111" i="6" s="1"/>
  <c r="Z136" i="6"/>
  <c r="Z61" i="6"/>
  <c r="AB61" i="6" s="1"/>
  <c r="AA54" i="6"/>
  <c r="AB54" i="6" s="1"/>
  <c r="AA39" i="6"/>
  <c r="AB39" i="6" s="1"/>
  <c r="Z497" i="6"/>
  <c r="AB497" i="6" s="1"/>
  <c r="AA394" i="6"/>
  <c r="AB394" i="6" s="1"/>
  <c r="Z180" i="6"/>
  <c r="AA180" i="6"/>
  <c r="AA706" i="6"/>
  <c r="Z706" i="6"/>
  <c r="AB706" i="6" s="1"/>
  <c r="Z678" i="6"/>
  <c r="AA678" i="6"/>
  <c r="AA664" i="6"/>
  <c r="Z664" i="6"/>
  <c r="Z652" i="6"/>
  <c r="AB652" i="6" s="1"/>
  <c r="AA652" i="6"/>
  <c r="Z624" i="6"/>
  <c r="AA624" i="6"/>
  <c r="AA612" i="6"/>
  <c r="Z612" i="6"/>
  <c r="AA600" i="6"/>
  <c r="Z600" i="6"/>
  <c r="AB600" i="6" s="1"/>
  <c r="AA576" i="6"/>
  <c r="Z576" i="6"/>
  <c r="AA552" i="6"/>
  <c r="Z552" i="6"/>
  <c r="AA528" i="6"/>
  <c r="Z528" i="6"/>
  <c r="O516" i="6"/>
  <c r="AA516" i="6" s="1"/>
  <c r="AA514" i="6"/>
  <c r="Z514" i="6"/>
  <c r="AA498" i="6"/>
  <c r="Z498" i="6"/>
  <c r="AA484" i="6"/>
  <c r="Z484" i="6"/>
  <c r="AA467" i="6"/>
  <c r="Z467" i="6"/>
  <c r="AB467" i="6" s="1"/>
  <c r="AA452" i="6"/>
  <c r="Z452" i="6"/>
  <c r="AA438" i="6"/>
  <c r="Z438" i="6"/>
  <c r="O423" i="6"/>
  <c r="Z423" i="6" s="1"/>
  <c r="AA422" i="6"/>
  <c r="Z422" i="6"/>
  <c r="AB422" i="6" s="1"/>
  <c r="O406" i="6"/>
  <c r="AA405" i="6"/>
  <c r="Z405" i="6"/>
  <c r="O391" i="6"/>
  <c r="AA391" i="6" s="1"/>
  <c r="AA389" i="6"/>
  <c r="Z389" i="6"/>
  <c r="Z373" i="6"/>
  <c r="AA373" i="6"/>
  <c r="AB373" i="6" s="1"/>
  <c r="AA358" i="6"/>
  <c r="Z358" i="6"/>
  <c r="AA340" i="6"/>
  <c r="Z340" i="6"/>
  <c r="AA324" i="6"/>
  <c r="Z324" i="6"/>
  <c r="AB324" i="6" s="1"/>
  <c r="AA311" i="6"/>
  <c r="Z311" i="6"/>
  <c r="AA298" i="6"/>
  <c r="Z298" i="6"/>
  <c r="AA280" i="6"/>
  <c r="Z280" i="6"/>
  <c r="O266" i="6"/>
  <c r="Z266" i="6" s="1"/>
  <c r="Z264" i="6"/>
  <c r="AB264" i="6" s="1"/>
  <c r="AA264" i="6"/>
  <c r="AA242" i="6"/>
  <c r="Z242" i="6"/>
  <c r="AA230" i="6"/>
  <c r="Z230" i="6"/>
  <c r="AA217" i="6"/>
  <c r="Z217" i="6"/>
  <c r="AA204" i="6"/>
  <c r="Z204" i="6"/>
  <c r="Z178" i="6"/>
  <c r="AA178" i="6"/>
  <c r="AB178" i="6" s="1"/>
  <c r="AA127" i="6"/>
  <c r="AB127" i="6" s="1"/>
  <c r="Z127" i="6"/>
  <c r="AA114" i="6"/>
  <c r="Z114" i="6"/>
  <c r="Z89" i="6"/>
  <c r="AA89" i="6"/>
  <c r="AA76" i="6"/>
  <c r="Z76" i="6"/>
  <c r="AA62" i="6"/>
  <c r="Z62" i="6"/>
  <c r="Z167" i="6"/>
  <c r="AB167" i="6" s="1"/>
  <c r="AA166" i="6"/>
  <c r="AB166" i="6" s="1"/>
  <c r="Z166" i="6"/>
  <c r="AA128" i="6"/>
  <c r="Z128" i="6"/>
  <c r="AB128" i="6" s="1"/>
  <c r="Z564" i="6"/>
  <c r="AA564" i="6"/>
  <c r="Z153" i="6"/>
  <c r="AA153" i="6"/>
  <c r="X62" i="6"/>
  <c r="Z95" i="6"/>
  <c r="AB95" i="6" s="1"/>
  <c r="AA708" i="6"/>
  <c r="Z708" i="6"/>
  <c r="AB708" i="6" s="1"/>
  <c r="AA588" i="6"/>
  <c r="AB588" i="6" s="1"/>
  <c r="Z588" i="6"/>
  <c r="AA140" i="6"/>
  <c r="Z140" i="6"/>
  <c r="AB51" i="6"/>
  <c r="O722" i="6"/>
  <c r="AA721" i="6"/>
  <c r="Z721" i="6"/>
  <c r="AB721" i="6" s="1"/>
  <c r="O693" i="6"/>
  <c r="AA692" i="6"/>
  <c r="Z692" i="6"/>
  <c r="AB692" i="6" s="1"/>
  <c r="AA636" i="6"/>
  <c r="Z636" i="6"/>
  <c r="AA540" i="6"/>
  <c r="Z540" i="6"/>
  <c r="AB540" i="6" s="1"/>
  <c r="AA191" i="6"/>
  <c r="Z191" i="6"/>
  <c r="AB191" i="6" s="1"/>
  <c r="X76" i="6"/>
  <c r="AA716" i="6"/>
  <c r="Z716" i="6"/>
  <c r="AB716" i="6" s="1"/>
  <c r="AA702" i="6"/>
  <c r="Z702" i="6"/>
  <c r="AA687" i="6"/>
  <c r="Z687" i="6"/>
  <c r="AB687" i="6" s="1"/>
  <c r="AA724" i="6"/>
  <c r="Z724" i="6"/>
  <c r="AA695" i="6"/>
  <c r="AB695" i="6" s="1"/>
  <c r="Z695" i="6"/>
  <c r="AA666" i="6"/>
  <c r="Z666" i="6"/>
  <c r="Z654" i="6"/>
  <c r="AA654" i="6"/>
  <c r="Z626" i="6"/>
  <c r="AA626" i="6"/>
  <c r="AA602" i="6"/>
  <c r="Z602" i="6"/>
  <c r="AA578" i="6"/>
  <c r="Z578" i="6"/>
  <c r="AB578" i="6" s="1"/>
  <c r="Z566" i="6"/>
  <c r="AA566" i="6"/>
  <c r="AA542" i="6"/>
  <c r="Z542" i="6"/>
  <c r="AA530" i="6"/>
  <c r="Z530" i="6"/>
  <c r="Z517" i="6"/>
  <c r="AA517" i="6"/>
  <c r="AA486" i="6"/>
  <c r="Z486" i="6"/>
  <c r="AA440" i="6"/>
  <c r="Z440" i="6"/>
  <c r="AB440" i="6" s="1"/>
  <c r="O410" i="6"/>
  <c r="AA410" i="6" s="1"/>
  <c r="AA409" i="6"/>
  <c r="Z409" i="6"/>
  <c r="AA375" i="6"/>
  <c r="Z375" i="6"/>
  <c r="AB375" i="6" s="1"/>
  <c r="Z327" i="6"/>
  <c r="AB327" i="6" s="1"/>
  <c r="AA327" i="6"/>
  <c r="AA267" i="6"/>
  <c r="Z267" i="6"/>
  <c r="AB267" i="6" s="1"/>
  <c r="AA206" i="6"/>
  <c r="Z206" i="6"/>
  <c r="AA168" i="6"/>
  <c r="Z168" i="6"/>
  <c r="AB168" i="6" s="1"/>
  <c r="AA117" i="6"/>
  <c r="Z117" i="6"/>
  <c r="AB117" i="6" s="1"/>
  <c r="AA78" i="6"/>
  <c r="Z78" i="6"/>
  <c r="AB78" i="6" s="1"/>
  <c r="Z50" i="6"/>
  <c r="AB50" i="6" s="1"/>
  <c r="AA50" i="6"/>
  <c r="AA723" i="6"/>
  <c r="Z723" i="6"/>
  <c r="AB723" i="6" s="1"/>
  <c r="AA653" i="6"/>
  <c r="Z653" i="6"/>
  <c r="AA601" i="6"/>
  <c r="Z601" i="6"/>
  <c r="AB601" i="6" s="1"/>
  <c r="AA565" i="6"/>
  <c r="Z565" i="6"/>
  <c r="AB565" i="6" s="1"/>
  <c r="AA529" i="6"/>
  <c r="Z529" i="6"/>
  <c r="AB529" i="6" s="1"/>
  <c r="Z485" i="6"/>
  <c r="AB485" i="6" s="1"/>
  <c r="AA485" i="6"/>
  <c r="AA453" i="6"/>
  <c r="Z453" i="6"/>
  <c r="AB453" i="6" s="1"/>
  <c r="O408" i="6"/>
  <c r="AA408" i="6" s="1"/>
  <c r="AA407" i="6"/>
  <c r="Z407" i="6"/>
  <c r="AB407" i="6" s="1"/>
  <c r="AA374" i="6"/>
  <c r="Z374" i="6"/>
  <c r="AA341" i="6"/>
  <c r="Z341" i="6"/>
  <c r="AA312" i="6"/>
  <c r="Z312" i="6"/>
  <c r="AA299" i="6"/>
  <c r="Z299" i="6"/>
  <c r="AA265" i="6"/>
  <c r="Z265" i="6"/>
  <c r="AA231" i="6"/>
  <c r="Z231" i="6"/>
  <c r="AB231" i="6" s="1"/>
  <c r="AA218" i="6"/>
  <c r="Z218" i="6"/>
  <c r="AA192" i="6"/>
  <c r="Z192" i="6"/>
  <c r="AA141" i="6"/>
  <c r="Z141" i="6"/>
  <c r="AA103" i="6"/>
  <c r="Z103" i="6"/>
  <c r="AA36" i="6"/>
  <c r="Z36" i="6"/>
  <c r="AB36" i="6" s="1"/>
  <c r="Z102" i="6"/>
  <c r="AA102" i="6"/>
  <c r="Y52" i="6"/>
  <c r="Y263" i="6"/>
  <c r="Y266" i="6"/>
  <c r="Y268" i="6"/>
  <c r="Y275" i="6"/>
  <c r="Y277" i="6"/>
  <c r="Y281" i="6"/>
  <c r="Y285" i="6"/>
  <c r="Y287" i="6"/>
  <c r="Y290" i="6"/>
  <c r="Y293" i="6"/>
  <c r="Y303" i="6"/>
  <c r="Y329" i="6"/>
  <c r="Y332" i="6"/>
  <c r="Y337" i="6"/>
  <c r="Y344" i="6"/>
  <c r="Y347" i="6"/>
  <c r="AA681" i="6"/>
  <c r="Z681" i="6"/>
  <c r="AA638" i="6"/>
  <c r="Z638" i="6"/>
  <c r="AA614" i="6"/>
  <c r="Z614" i="6"/>
  <c r="AA590" i="6"/>
  <c r="Z590" i="6"/>
  <c r="AA554" i="6"/>
  <c r="Z554" i="6"/>
  <c r="AA500" i="6"/>
  <c r="Z500" i="6"/>
  <c r="AA471" i="6"/>
  <c r="Z471" i="6"/>
  <c r="AA454" i="6"/>
  <c r="Z454" i="6"/>
  <c r="AA425" i="6"/>
  <c r="Z425" i="6"/>
  <c r="AB425" i="6" s="1"/>
  <c r="Z392" i="6"/>
  <c r="AA392" i="6"/>
  <c r="AA360" i="6"/>
  <c r="Z360" i="6"/>
  <c r="AA342" i="6"/>
  <c r="Z342" i="6"/>
  <c r="AA313" i="6"/>
  <c r="AB313" i="6" s="1"/>
  <c r="Z313" i="6"/>
  <c r="Z300" i="6"/>
  <c r="AA300" i="6"/>
  <c r="AA283" i="6"/>
  <c r="Z283" i="6"/>
  <c r="AA246" i="6"/>
  <c r="Z246" i="6"/>
  <c r="AA232" i="6"/>
  <c r="AB232" i="6" s="1"/>
  <c r="Z232" i="6"/>
  <c r="X219" i="6"/>
  <c r="AA219" i="6"/>
  <c r="Z219" i="6"/>
  <c r="X193" i="6"/>
  <c r="AA193" i="6"/>
  <c r="Z193" i="6"/>
  <c r="AA181" i="6"/>
  <c r="Z181" i="6"/>
  <c r="X155" i="6"/>
  <c r="Z155" i="6"/>
  <c r="AA155" i="6"/>
  <c r="AA142" i="6"/>
  <c r="Z142" i="6"/>
  <c r="AA129" i="6"/>
  <c r="Z129" i="6"/>
  <c r="AA104" i="6"/>
  <c r="Z104" i="6"/>
  <c r="AB104" i="6" s="1"/>
  <c r="Z91" i="6"/>
  <c r="AA91" i="6"/>
  <c r="AA65" i="6"/>
  <c r="Z65" i="6"/>
  <c r="AB65" i="6" s="1"/>
  <c r="Z37" i="6"/>
  <c r="AA37" i="6"/>
  <c r="Z707" i="6"/>
  <c r="AA707" i="6"/>
  <c r="AB707" i="6" s="1"/>
  <c r="AA694" i="6"/>
  <c r="Z694" i="6"/>
  <c r="AA679" i="6"/>
  <c r="Z679" i="6"/>
  <c r="AB679" i="6" s="1"/>
  <c r="Z665" i="6"/>
  <c r="AB665" i="6" s="1"/>
  <c r="AA665" i="6"/>
  <c r="AA637" i="6"/>
  <c r="Z637" i="6"/>
  <c r="AB637" i="6" s="1"/>
  <c r="AA625" i="6"/>
  <c r="Z625" i="6"/>
  <c r="AA613" i="6"/>
  <c r="Z613" i="6"/>
  <c r="AB613" i="6" s="1"/>
  <c r="AA589" i="6"/>
  <c r="Z589" i="6"/>
  <c r="AA577" i="6"/>
  <c r="Z577" i="6"/>
  <c r="AB577" i="6" s="1"/>
  <c r="AA553" i="6"/>
  <c r="Z553" i="6"/>
  <c r="AA541" i="6"/>
  <c r="Z541" i="6"/>
  <c r="AB541" i="6" s="1"/>
  <c r="AA515" i="6"/>
  <c r="Z515" i="6"/>
  <c r="AA499" i="6"/>
  <c r="Z499" i="6"/>
  <c r="AB499" i="6" s="1"/>
  <c r="AA469" i="6"/>
  <c r="Z469" i="6"/>
  <c r="Z439" i="6"/>
  <c r="AA439" i="6"/>
  <c r="AB439" i="6" s="1"/>
  <c r="AA424" i="6"/>
  <c r="AB424" i="6" s="1"/>
  <c r="Z424" i="6"/>
  <c r="AA390" i="6"/>
  <c r="Z390" i="6"/>
  <c r="AB390" i="6" s="1"/>
  <c r="AA359" i="6"/>
  <c r="Z359" i="6"/>
  <c r="AA325" i="6"/>
  <c r="Z325" i="6"/>
  <c r="AA282" i="6"/>
  <c r="Z282" i="6"/>
  <c r="O245" i="6"/>
  <c r="Z244" i="6"/>
  <c r="AA244" i="6"/>
  <c r="Z205" i="6"/>
  <c r="AA205" i="6"/>
  <c r="AB205" i="6" s="1"/>
  <c r="AA154" i="6"/>
  <c r="AB154" i="6" s="1"/>
  <c r="Z154" i="6"/>
  <c r="AA116" i="6"/>
  <c r="Z116" i="6"/>
  <c r="AB116" i="6" s="1"/>
  <c r="AA90" i="6"/>
  <c r="Z90" i="6"/>
  <c r="AA49" i="6"/>
  <c r="Z49" i="6"/>
  <c r="Z48" i="6"/>
  <c r="AA48" i="6"/>
  <c r="AA714" i="6"/>
  <c r="Z714" i="6"/>
  <c r="AA700" i="6"/>
  <c r="Z700" i="6"/>
  <c r="AA685" i="6"/>
  <c r="Z685" i="6"/>
  <c r="AB685" i="6" s="1"/>
  <c r="AA672" i="6"/>
  <c r="Z672" i="6"/>
  <c r="AA658" i="6"/>
  <c r="Z658" i="6"/>
  <c r="AA642" i="6"/>
  <c r="Z642" i="6"/>
  <c r="Z630" i="6"/>
  <c r="AA630" i="6"/>
  <c r="AA618" i="6"/>
  <c r="AB618" i="6" s="1"/>
  <c r="Z618" i="6"/>
  <c r="AA606" i="6"/>
  <c r="Z606" i="6"/>
  <c r="AA594" i="6"/>
  <c r="Z594" i="6"/>
  <c r="AA582" i="6"/>
  <c r="Z582" i="6"/>
  <c r="AA570" i="6"/>
  <c r="Z570" i="6"/>
  <c r="AA558" i="6"/>
  <c r="Z558" i="6"/>
  <c r="AB558" i="6" s="1"/>
  <c r="AA546" i="6"/>
  <c r="AB546" i="6" s="1"/>
  <c r="Z546" i="6"/>
  <c r="AA534" i="6"/>
  <c r="Z534" i="6"/>
  <c r="Z521" i="6"/>
  <c r="AA521" i="6"/>
  <c r="Z506" i="6"/>
  <c r="AA506" i="6"/>
  <c r="Z491" i="6"/>
  <c r="AA491" i="6"/>
  <c r="AA475" i="6"/>
  <c r="Z475" i="6"/>
  <c r="AA460" i="6"/>
  <c r="AB460" i="6" s="1"/>
  <c r="Z460" i="6"/>
  <c r="Z446" i="6"/>
  <c r="AB446" i="6" s="1"/>
  <c r="AA446" i="6"/>
  <c r="AA430" i="6"/>
  <c r="Z430" i="6"/>
  <c r="Z414" i="6"/>
  <c r="AA414" i="6"/>
  <c r="AA396" i="6"/>
  <c r="Z396" i="6"/>
  <c r="AA379" i="6"/>
  <c r="Z379" i="6"/>
  <c r="AB379" i="6" s="1"/>
  <c r="O367" i="6"/>
  <c r="AA367" i="6" s="1"/>
  <c r="AA366" i="6"/>
  <c r="Z366" i="6"/>
  <c r="Z348" i="6"/>
  <c r="O349" i="6"/>
  <c r="AA349" i="6" s="1"/>
  <c r="AB349" i="6" s="1"/>
  <c r="AA348" i="6"/>
  <c r="AA333" i="6"/>
  <c r="Z333" i="6"/>
  <c r="AA318" i="6"/>
  <c r="Z318" i="6"/>
  <c r="AA305" i="6"/>
  <c r="Z305" i="6"/>
  <c r="AB305" i="6" s="1"/>
  <c r="AA289" i="6"/>
  <c r="AB289" i="6" s="1"/>
  <c r="Z289" i="6"/>
  <c r="X272" i="6"/>
  <c r="AA272" i="6"/>
  <c r="Z272" i="6"/>
  <c r="O254" i="6"/>
  <c r="Z254" i="6" s="1"/>
  <c r="AA253" i="6"/>
  <c r="Z253" i="6"/>
  <c r="AA236" i="6"/>
  <c r="Z236" i="6"/>
  <c r="Z223" i="6"/>
  <c r="AA223" i="6"/>
  <c r="AB223" i="6" s="1"/>
  <c r="AA210" i="6"/>
  <c r="Z210" i="6"/>
  <c r="Z198" i="6"/>
  <c r="AB198" i="6" s="1"/>
  <c r="AA198" i="6"/>
  <c r="AA185" i="6"/>
  <c r="Z185" i="6"/>
  <c r="AB185" i="6" s="1"/>
  <c r="Z172" i="6"/>
  <c r="AA172" i="6"/>
  <c r="Z159" i="6"/>
  <c r="AA159" i="6"/>
  <c r="AA146" i="6"/>
  <c r="Z146" i="6"/>
  <c r="AB146" i="6" s="1"/>
  <c r="AA134" i="6"/>
  <c r="Z134" i="6"/>
  <c r="AA121" i="6"/>
  <c r="AB121" i="6" s="1"/>
  <c r="Z121" i="6"/>
  <c r="AA108" i="6"/>
  <c r="Z108" i="6"/>
  <c r="AB108" i="6" s="1"/>
  <c r="AA82" i="6"/>
  <c r="Z82" i="6"/>
  <c r="AA70" i="6"/>
  <c r="Z70" i="6"/>
  <c r="Z55" i="6"/>
  <c r="AA55" i="6"/>
  <c r="AB55" i="6" s="1"/>
  <c r="AA42" i="6"/>
  <c r="Z42" i="6"/>
  <c r="AA29" i="6"/>
  <c r="Z29" i="6"/>
  <c r="Y326" i="6"/>
  <c r="AA77" i="6"/>
  <c r="Z77" i="6"/>
  <c r="Y314" i="6"/>
  <c r="X36" i="6"/>
  <c r="AA63" i="6"/>
  <c r="Z63" i="6"/>
  <c r="Y297" i="6"/>
  <c r="AA35" i="6"/>
  <c r="AB35" i="6" s="1"/>
  <c r="AA719" i="6"/>
  <c r="Z719" i="6"/>
  <c r="AB719" i="6" s="1"/>
  <c r="AA705" i="6"/>
  <c r="Z705" i="6"/>
  <c r="AA691" i="6"/>
  <c r="Z691" i="6"/>
  <c r="AA677" i="6"/>
  <c r="Z677" i="6"/>
  <c r="Z663" i="6"/>
  <c r="AA663" i="6"/>
  <c r="AB663" i="6" s="1"/>
  <c r="O651" i="6"/>
  <c r="AA650" i="6"/>
  <c r="AB650" i="6" s="1"/>
  <c r="Z650" i="6"/>
  <c r="Z635" i="6"/>
  <c r="AA635" i="6"/>
  <c r="AA623" i="6"/>
  <c r="Z623" i="6"/>
  <c r="AA611" i="6"/>
  <c r="Z611" i="6"/>
  <c r="AA599" i="6"/>
  <c r="Z599" i="6"/>
  <c r="AB599" i="6" s="1"/>
  <c r="AA587" i="6"/>
  <c r="Z587" i="6"/>
  <c r="AA563" i="6"/>
  <c r="AB563" i="6" s="1"/>
  <c r="Z563" i="6"/>
  <c r="AA551" i="6"/>
  <c r="Z551" i="6"/>
  <c r="AA539" i="6"/>
  <c r="Z539" i="6"/>
  <c r="AB539" i="6" s="1"/>
  <c r="Z527" i="6"/>
  <c r="AA527" i="6"/>
  <c r="AA512" i="6"/>
  <c r="Z512" i="6"/>
  <c r="AA482" i="6"/>
  <c r="Z482" i="6"/>
  <c r="AB482" i="6" s="1"/>
  <c r="AA466" i="6"/>
  <c r="AB466" i="6" s="1"/>
  <c r="Z466" i="6"/>
  <c r="Z451" i="6"/>
  <c r="AA451" i="6"/>
  <c r="Z437" i="6"/>
  <c r="AA437" i="6"/>
  <c r="AA421" i="6"/>
  <c r="Z421" i="6"/>
  <c r="Z404" i="6"/>
  <c r="AA404" i="6"/>
  <c r="O388" i="6"/>
  <c r="Z388" i="6" s="1"/>
  <c r="AA387" i="6"/>
  <c r="Z387" i="6"/>
  <c r="AB387" i="6" s="1"/>
  <c r="AA372" i="6"/>
  <c r="Z372" i="6"/>
  <c r="AA356" i="6"/>
  <c r="Z356" i="6"/>
  <c r="AA339" i="6"/>
  <c r="Z339" i="6"/>
  <c r="AA323" i="6"/>
  <c r="Z323" i="6"/>
  <c r="AA310" i="6"/>
  <c r="Z310" i="6"/>
  <c r="AB310" i="6" s="1"/>
  <c r="AA296" i="6"/>
  <c r="Z296" i="6"/>
  <c r="AA279" i="6"/>
  <c r="Z279" i="6"/>
  <c r="AB279" i="6" s="1"/>
  <c r="AA262" i="6"/>
  <c r="Z262" i="6"/>
  <c r="Z241" i="6"/>
  <c r="AA241" i="6"/>
  <c r="AA229" i="6"/>
  <c r="Z229" i="6"/>
  <c r="Z216" i="6"/>
  <c r="AA216" i="6"/>
  <c r="AA203" i="6"/>
  <c r="Z203" i="6"/>
  <c r="AA177" i="6"/>
  <c r="Z177" i="6"/>
  <c r="AA165" i="6"/>
  <c r="Z165" i="6"/>
  <c r="AB165" i="6" s="1"/>
  <c r="AA152" i="6"/>
  <c r="Z152" i="6"/>
  <c r="AA139" i="6"/>
  <c r="AB139" i="6" s="1"/>
  <c r="Z139" i="6"/>
  <c r="AA126" i="6"/>
  <c r="Z126" i="6"/>
  <c r="AB126" i="6" s="1"/>
  <c r="AA101" i="6"/>
  <c r="Z101" i="6"/>
  <c r="AA88" i="6"/>
  <c r="AB88" i="6" s="1"/>
  <c r="Z88" i="6"/>
  <c r="AA34" i="6"/>
  <c r="Z34" i="6"/>
  <c r="Z31" i="6"/>
  <c r="AB31" i="6" s="1"/>
  <c r="Z40" i="6"/>
  <c r="AB40" i="6" s="1"/>
  <c r="Z46" i="6"/>
  <c r="Z75" i="6"/>
  <c r="AB75" i="6" s="1"/>
  <c r="AA112" i="6"/>
  <c r="AB112" i="6" s="1"/>
  <c r="AA120" i="6"/>
  <c r="AA186" i="6"/>
  <c r="AA209" i="6"/>
  <c r="AB209" i="6" s="1"/>
  <c r="Z538" i="6"/>
  <c r="AB538" i="6" s="1"/>
  <c r="Z643" i="6"/>
  <c r="AB643" i="6" s="1"/>
  <c r="AA718" i="6"/>
  <c r="Z718" i="6"/>
  <c r="AB718" i="6" s="1"/>
  <c r="AA704" i="6"/>
  <c r="AB704" i="6" s="1"/>
  <c r="Z704" i="6"/>
  <c r="AA689" i="6"/>
  <c r="Z689" i="6"/>
  <c r="Z676" i="6"/>
  <c r="AA676" i="6"/>
  <c r="AA662" i="6"/>
  <c r="Z662" i="6"/>
  <c r="O649" i="6"/>
  <c r="AA649" i="6" s="1"/>
  <c r="Z648" i="6"/>
  <c r="AA648" i="6"/>
  <c r="AA634" i="6"/>
  <c r="Z634" i="6"/>
  <c r="AB634" i="6" s="1"/>
  <c r="AA622" i="6"/>
  <c r="Z622" i="6"/>
  <c r="AA610" i="6"/>
  <c r="Z610" i="6"/>
  <c r="AB610" i="6" s="1"/>
  <c r="Z598" i="6"/>
  <c r="AA598" i="6"/>
  <c r="Z586" i="6"/>
  <c r="AA586" i="6"/>
  <c r="AA574" i="6"/>
  <c r="Z574" i="6"/>
  <c r="AA562" i="6"/>
  <c r="Z562" i="6"/>
  <c r="AB562" i="6" s="1"/>
  <c r="AA550" i="6"/>
  <c r="Z550" i="6"/>
  <c r="AA526" i="6"/>
  <c r="Z526" i="6"/>
  <c r="AB526" i="6" s="1"/>
  <c r="AA511" i="6"/>
  <c r="Z511" i="6"/>
  <c r="AA496" i="6"/>
  <c r="Z496" i="6"/>
  <c r="O483" i="6"/>
  <c r="Z481" i="6"/>
  <c r="AA481" i="6"/>
  <c r="Z465" i="6"/>
  <c r="AB465" i="6" s="1"/>
  <c r="AA465" i="6"/>
  <c r="AA450" i="6"/>
  <c r="Z450" i="6"/>
  <c r="Z436" i="6"/>
  <c r="AA436" i="6"/>
  <c r="AA419" i="6"/>
  <c r="Z419" i="6"/>
  <c r="AA402" i="6"/>
  <c r="AB402" i="6" s="1"/>
  <c r="Z402" i="6"/>
  <c r="Z371" i="6"/>
  <c r="AA371" i="6"/>
  <c r="O357" i="6"/>
  <c r="AA357" i="6" s="1"/>
  <c r="AA355" i="6"/>
  <c r="AB355" i="6" s="1"/>
  <c r="Z355" i="6"/>
  <c r="O344" i="6"/>
  <c r="AA344" i="6" s="1"/>
  <c r="AA338" i="6"/>
  <c r="Z338" i="6"/>
  <c r="Z322" i="6"/>
  <c r="AA322" i="6"/>
  <c r="AB322" i="6" s="1"/>
  <c r="AA309" i="6"/>
  <c r="Z309" i="6"/>
  <c r="AA295" i="6"/>
  <c r="Z295" i="6"/>
  <c r="AA278" i="6"/>
  <c r="Z278" i="6"/>
  <c r="O261" i="6"/>
  <c r="AA261" i="6" s="1"/>
  <c r="AB261" i="6" s="1"/>
  <c r="Z260" i="6"/>
  <c r="AA240" i="6"/>
  <c r="Z240" i="6"/>
  <c r="AA228" i="6"/>
  <c r="Z228" i="6"/>
  <c r="AB228" i="6" s="1"/>
  <c r="AA215" i="6"/>
  <c r="Z215" i="6"/>
  <c r="AA202" i="6"/>
  <c r="Z202" i="6"/>
  <c r="AA189" i="6"/>
  <c r="Z189" i="6"/>
  <c r="AA176" i="6"/>
  <c r="Z176" i="6"/>
  <c r="AB176" i="6" s="1"/>
  <c r="AA164" i="6"/>
  <c r="Z164" i="6"/>
  <c r="Z151" i="6"/>
  <c r="AA151" i="6"/>
  <c r="AB151" i="6" s="1"/>
  <c r="AA138" i="6"/>
  <c r="Z138" i="6"/>
  <c r="AA74" i="6"/>
  <c r="Z74" i="6"/>
  <c r="AB74" i="6" s="1"/>
  <c r="X60" i="6"/>
  <c r="AA60" i="6"/>
  <c r="Z60" i="6"/>
  <c r="AB46" i="6"/>
  <c r="O41" i="6"/>
  <c r="AA41" i="6" s="1"/>
  <c r="AA195" i="6"/>
  <c r="AA245" i="6"/>
  <c r="O263" i="6"/>
  <c r="Z263" i="6" s="1"/>
  <c r="Y58" i="6"/>
  <c r="AA105" i="6"/>
  <c r="Z284" i="6"/>
  <c r="AB284" i="6" s="1"/>
  <c r="AA717" i="6"/>
  <c r="Z717" i="6"/>
  <c r="AA703" i="6"/>
  <c r="Z703" i="6"/>
  <c r="AB703" i="6" s="1"/>
  <c r="AA688" i="6"/>
  <c r="Z688" i="6"/>
  <c r="AB688" i="6" s="1"/>
  <c r="AA675" i="6"/>
  <c r="AB675" i="6" s="1"/>
  <c r="Z675" i="6"/>
  <c r="Z661" i="6"/>
  <c r="AA661" i="6"/>
  <c r="O647" i="6"/>
  <c r="Z647" i="6" s="1"/>
  <c r="Z646" i="6"/>
  <c r="AA646" i="6"/>
  <c r="AA633" i="6"/>
  <c r="Z633" i="6"/>
  <c r="AA621" i="6"/>
  <c r="Z621" i="6"/>
  <c r="AB621" i="6" s="1"/>
  <c r="Z609" i="6"/>
  <c r="AA609" i="6"/>
  <c r="AA597" i="6"/>
  <c r="AB597" i="6" s="1"/>
  <c r="Z597" i="6"/>
  <c r="AA585" i="6"/>
  <c r="Z585" i="6"/>
  <c r="AA573" i="6"/>
  <c r="Z573" i="6"/>
  <c r="AA561" i="6"/>
  <c r="Z561" i="6"/>
  <c r="Z549" i="6"/>
  <c r="AA549" i="6"/>
  <c r="AB549" i="6" s="1"/>
  <c r="AA537" i="6"/>
  <c r="Z537" i="6"/>
  <c r="Z525" i="6"/>
  <c r="AA525" i="6"/>
  <c r="AA510" i="6"/>
  <c r="Z510" i="6"/>
  <c r="AA495" i="6"/>
  <c r="AB495" i="6" s="1"/>
  <c r="Z495" i="6"/>
  <c r="Z479" i="6"/>
  <c r="AA479" i="6"/>
  <c r="AA464" i="6"/>
  <c r="Z464" i="6"/>
  <c r="AB464" i="6" s="1"/>
  <c r="AA449" i="6"/>
  <c r="Z449" i="6"/>
  <c r="AA435" i="6"/>
  <c r="Z435" i="6"/>
  <c r="AA417" i="6"/>
  <c r="Z417" i="6"/>
  <c r="AA401" i="6"/>
  <c r="Z401" i="6"/>
  <c r="AA384" i="6"/>
  <c r="Z384" i="6"/>
  <c r="AA370" i="6"/>
  <c r="Z370" i="6"/>
  <c r="AB370" i="6" s="1"/>
  <c r="AA336" i="6"/>
  <c r="Z336" i="6"/>
  <c r="AA321" i="6"/>
  <c r="Z321" i="6"/>
  <c r="AA308" i="6"/>
  <c r="Z308" i="6"/>
  <c r="AA294" i="6"/>
  <c r="AB294" i="6" s="1"/>
  <c r="Z294" i="6"/>
  <c r="O277" i="6"/>
  <c r="AA277" i="6" s="1"/>
  <c r="AA276" i="6"/>
  <c r="Z259" i="6"/>
  <c r="AA259" i="6"/>
  <c r="AB259" i="6" s="1"/>
  <c r="AA239" i="6"/>
  <c r="Z239" i="6"/>
  <c r="AA226" i="6"/>
  <c r="AB226" i="6" s="1"/>
  <c r="Z226" i="6"/>
  <c r="AA214" i="6"/>
  <c r="Z214" i="6"/>
  <c r="AA201" i="6"/>
  <c r="Z201" i="6"/>
  <c r="X188" i="6"/>
  <c r="AA188" i="6"/>
  <c r="Z188" i="6"/>
  <c r="AB188" i="6" s="1"/>
  <c r="AA175" i="6"/>
  <c r="Z175" i="6"/>
  <c r="Z162" i="6"/>
  <c r="AB162" i="6" s="1"/>
  <c r="AA162" i="6"/>
  <c r="AA150" i="6"/>
  <c r="Z150" i="6"/>
  <c r="AB150" i="6" s="1"/>
  <c r="AA137" i="6"/>
  <c r="Z137" i="6"/>
  <c r="AA124" i="6"/>
  <c r="Z124" i="6"/>
  <c r="X98" i="6"/>
  <c r="AA98" i="6"/>
  <c r="AA86" i="6"/>
  <c r="Z86" i="6"/>
  <c r="AB86" i="6" s="1"/>
  <c r="AA45" i="6"/>
  <c r="Z45" i="6"/>
  <c r="AA263" i="6"/>
  <c r="Z47" i="6"/>
  <c r="AB47" i="6" s="1"/>
  <c r="AA53" i="6"/>
  <c r="Z113" i="6"/>
  <c r="AB113" i="6" s="1"/>
  <c r="AA130" i="6"/>
  <c r="AB130" i="6" s="1"/>
  <c r="Z221" i="6"/>
  <c r="AB221" i="6" s="1"/>
  <c r="AA260" i="6"/>
  <c r="Z385" i="6"/>
  <c r="AB385" i="6" s="1"/>
  <c r="AA674" i="6"/>
  <c r="Z674" i="6"/>
  <c r="AA660" i="6"/>
  <c r="Z660" i="6"/>
  <c r="AA644" i="6"/>
  <c r="Z644" i="6"/>
  <c r="AB644" i="6" s="1"/>
  <c r="AA632" i="6"/>
  <c r="AB632" i="6" s="1"/>
  <c r="Z632" i="6"/>
  <c r="Z620" i="6"/>
  <c r="AA620" i="6"/>
  <c r="AA608" i="6"/>
  <c r="Z608" i="6"/>
  <c r="AA596" i="6"/>
  <c r="Z596" i="6"/>
  <c r="AB596" i="6" s="1"/>
  <c r="Z584" i="6"/>
  <c r="AB584" i="6" s="1"/>
  <c r="AA584" i="6"/>
  <c r="AA572" i="6"/>
  <c r="Z572" i="6"/>
  <c r="AB572" i="6" s="1"/>
  <c r="AA560" i="6"/>
  <c r="AB560" i="6" s="1"/>
  <c r="Z560" i="6"/>
  <c r="AA548" i="6"/>
  <c r="Z548" i="6"/>
  <c r="AB548" i="6" s="1"/>
  <c r="Z536" i="6"/>
  <c r="AA536" i="6"/>
  <c r="Z523" i="6"/>
  <c r="AA523" i="6"/>
  <c r="AB523" i="6" s="1"/>
  <c r="AA509" i="6"/>
  <c r="AB509" i="6" s="1"/>
  <c r="Z509" i="6"/>
  <c r="AA493" i="6"/>
  <c r="Z493" i="6"/>
  <c r="AA478" i="6"/>
  <c r="Z478" i="6"/>
  <c r="AA462" i="6"/>
  <c r="Z462" i="6"/>
  <c r="AB462" i="6" s="1"/>
  <c r="AA448" i="6"/>
  <c r="Z448" i="6"/>
  <c r="AA433" i="6"/>
  <c r="Z433" i="6"/>
  <c r="AA416" i="6"/>
  <c r="Z416" i="6"/>
  <c r="AA399" i="6"/>
  <c r="Z399" i="6"/>
  <c r="AB399" i="6" s="1"/>
  <c r="O383" i="6"/>
  <c r="Z383" i="6" s="1"/>
  <c r="AA382" i="6"/>
  <c r="Z382" i="6"/>
  <c r="AB382" i="6" s="1"/>
  <c r="O354" i="6"/>
  <c r="AA352" i="6"/>
  <c r="Z352" i="6"/>
  <c r="AA335" i="6"/>
  <c r="Z335" i="6"/>
  <c r="AA320" i="6"/>
  <c r="Z320" i="6"/>
  <c r="AA307" i="6"/>
  <c r="Z307" i="6"/>
  <c r="AB307" i="6" s="1"/>
  <c r="AA292" i="6"/>
  <c r="Z292" i="6"/>
  <c r="Z274" i="6"/>
  <c r="AA274" i="6"/>
  <c r="O258" i="6"/>
  <c r="AA258" i="6" s="1"/>
  <c r="AA257" i="6"/>
  <c r="Z257" i="6"/>
  <c r="AB257" i="6" s="1"/>
  <c r="AA238" i="6"/>
  <c r="Z238" i="6"/>
  <c r="AA200" i="6"/>
  <c r="Z200" i="6"/>
  <c r="AB200" i="6" s="1"/>
  <c r="Z187" i="6"/>
  <c r="AA187" i="6"/>
  <c r="AA174" i="6"/>
  <c r="Z174" i="6"/>
  <c r="AB174" i="6" s="1"/>
  <c r="AA161" i="6"/>
  <c r="Z161" i="6"/>
  <c r="O163" i="6"/>
  <c r="AA163" i="6" s="1"/>
  <c r="Z149" i="6"/>
  <c r="AB149" i="6" s="1"/>
  <c r="AB136" i="6"/>
  <c r="AA110" i="6"/>
  <c r="Z110" i="6"/>
  <c r="AA97" i="6"/>
  <c r="Z97" i="6"/>
  <c r="AA85" i="6"/>
  <c r="Z85" i="6"/>
  <c r="AA354" i="6"/>
  <c r="AA388" i="6"/>
  <c r="AA406" i="6"/>
  <c r="AA468" i="6"/>
  <c r="AA483" i="6"/>
  <c r="AA651" i="6"/>
  <c r="AA693" i="6"/>
  <c r="AA722" i="6"/>
  <c r="Z28" i="6"/>
  <c r="AB28" i="6" s="1"/>
  <c r="Z32" i="6"/>
  <c r="AB32" i="6" s="1"/>
  <c r="AA71" i="6"/>
  <c r="AB71" i="6" s="1"/>
  <c r="Z98" i="6"/>
  <c r="AB98" i="6" s="1"/>
  <c r="Z429" i="6"/>
  <c r="AA575" i="6"/>
  <c r="AA715" i="6"/>
  <c r="Z715" i="6"/>
  <c r="AA701" i="6"/>
  <c r="Z701" i="6"/>
  <c r="Z686" i="6"/>
  <c r="AA686" i="6"/>
  <c r="AA673" i="6"/>
  <c r="Z673" i="6"/>
  <c r="Z659" i="6"/>
  <c r="AB659" i="6" s="1"/>
  <c r="AA659" i="6"/>
  <c r="AA631" i="6"/>
  <c r="Z631" i="6"/>
  <c r="AA619" i="6"/>
  <c r="Z619" i="6"/>
  <c r="AA607" i="6"/>
  <c r="Z607" i="6"/>
  <c r="AA595" i="6"/>
  <c r="Z595" i="6"/>
  <c r="AA583" i="6"/>
  <c r="Z583" i="6"/>
  <c r="AA571" i="6"/>
  <c r="Z571" i="6"/>
  <c r="AA559" i="6"/>
  <c r="Z559" i="6"/>
  <c r="AA547" i="6"/>
  <c r="Z547" i="6"/>
  <c r="AA535" i="6"/>
  <c r="Z535" i="6"/>
  <c r="AA522" i="6"/>
  <c r="Z522" i="6"/>
  <c r="AA507" i="6"/>
  <c r="Z507" i="6"/>
  <c r="AA492" i="6"/>
  <c r="Z492" i="6"/>
  <c r="AB492" i="6" s="1"/>
  <c r="AA477" i="6"/>
  <c r="Z477" i="6"/>
  <c r="AA461" i="6"/>
  <c r="Z461" i="6"/>
  <c r="AA447" i="6"/>
  <c r="Z447" i="6"/>
  <c r="AA432" i="6"/>
  <c r="Z432" i="6"/>
  <c r="Z415" i="6"/>
  <c r="AA415" i="6"/>
  <c r="AA398" i="6"/>
  <c r="Z398" i="6"/>
  <c r="AB398" i="6" s="1"/>
  <c r="Z380" i="6"/>
  <c r="AA380" i="6"/>
  <c r="AA368" i="6"/>
  <c r="Z368" i="6"/>
  <c r="O351" i="6"/>
  <c r="Z351" i="6" s="1"/>
  <c r="AA350" i="6"/>
  <c r="Z350" i="6"/>
  <c r="Z334" i="6"/>
  <c r="AB334" i="6" s="1"/>
  <c r="AA334" i="6"/>
  <c r="AA319" i="6"/>
  <c r="Z319" i="6"/>
  <c r="AA306" i="6"/>
  <c r="Z306" i="6"/>
  <c r="AA291" i="6"/>
  <c r="Z291" i="6"/>
  <c r="AA273" i="6"/>
  <c r="Z273" i="6"/>
  <c r="AB273" i="6" s="1"/>
  <c r="O256" i="6"/>
  <c r="AA256" i="6" s="1"/>
  <c r="AA255" i="6"/>
  <c r="Z255" i="6"/>
  <c r="AA237" i="6"/>
  <c r="Z237" i="6"/>
  <c r="AA224" i="6"/>
  <c r="Z224" i="6"/>
  <c r="AA212" i="6"/>
  <c r="Z212" i="6"/>
  <c r="AA199" i="6"/>
  <c r="Z199" i="6"/>
  <c r="AB186" i="6"/>
  <c r="AA173" i="6"/>
  <c r="Z173" i="6"/>
  <c r="AA160" i="6"/>
  <c r="AB160" i="6" s="1"/>
  <c r="Z160" i="6"/>
  <c r="AA148" i="6"/>
  <c r="Z148" i="6"/>
  <c r="AA135" i="6"/>
  <c r="Z135" i="6"/>
  <c r="AA122" i="6"/>
  <c r="Z122" i="6"/>
  <c r="AB122" i="6" s="1"/>
  <c r="AA96" i="6"/>
  <c r="Z96" i="6"/>
  <c r="AB96" i="6" s="1"/>
  <c r="AA56" i="6"/>
  <c r="Z56" i="6"/>
  <c r="Y41" i="6"/>
  <c r="Y64" i="6"/>
  <c r="Y67" i="6"/>
  <c r="Y83" i="6"/>
  <c r="Y115" i="6"/>
  <c r="Y131" i="6"/>
  <c r="Y147" i="6"/>
  <c r="Y163" i="6"/>
  <c r="Y179" i="6"/>
  <c r="Y195" i="6"/>
  <c r="Y211" i="6"/>
  <c r="Y227" i="6"/>
  <c r="Y243" i="6"/>
  <c r="Y245" i="6"/>
  <c r="Z245" i="6"/>
  <c r="Y248" i="6"/>
  <c r="Y250" i="6"/>
  <c r="Y252" i="6"/>
  <c r="Y254" i="6"/>
  <c r="Y256" i="6"/>
  <c r="Z258" i="6"/>
  <c r="Y258" i="6"/>
  <c r="Z261" i="6"/>
  <c r="Y261" i="6"/>
  <c r="Y99" i="6"/>
  <c r="AA107" i="6"/>
  <c r="AB107" i="6" s="1"/>
  <c r="AA123" i="6"/>
  <c r="AB123" i="6" s="1"/>
  <c r="AA213" i="6"/>
  <c r="AB213" i="6" s="1"/>
  <c r="AA315" i="6"/>
  <c r="Z59" i="6"/>
  <c r="AB59" i="6" s="1"/>
  <c r="Z72" i="6"/>
  <c r="AB72" i="6" s="1"/>
  <c r="AA84" i="6"/>
  <c r="AB84" i="6" s="1"/>
  <c r="Z171" i="6"/>
  <c r="AB171" i="6" s="1"/>
  <c r="Z190" i="6"/>
  <c r="AB190" i="6" s="1"/>
  <c r="Z276" i="6"/>
  <c r="AB276" i="6" s="1"/>
  <c r="AA328" i="6"/>
  <c r="Z353" i="6"/>
  <c r="AB353" i="6" s="1"/>
  <c r="AA519" i="6"/>
  <c r="AB519" i="6" s="1"/>
  <c r="AA713" i="6"/>
  <c r="Z713" i="6"/>
  <c r="AA698" i="6"/>
  <c r="Z698" i="6"/>
  <c r="AA684" i="6"/>
  <c r="Z684" i="6"/>
  <c r="AB684" i="6" s="1"/>
  <c r="AA670" i="6"/>
  <c r="Z670" i="6"/>
  <c r="AB670" i="6" s="1"/>
  <c r="AA657" i="6"/>
  <c r="Z657" i="6"/>
  <c r="Z641" i="6"/>
  <c r="AA641" i="6"/>
  <c r="AA629" i="6"/>
  <c r="Z629" i="6"/>
  <c r="AA617" i="6"/>
  <c r="Z617" i="6"/>
  <c r="AA605" i="6"/>
  <c r="Z605" i="6"/>
  <c r="AB605" i="6" s="1"/>
  <c r="AA593" i="6"/>
  <c r="Z593" i="6"/>
  <c r="AB593" i="6" s="1"/>
  <c r="AA581" i="6"/>
  <c r="Z581" i="6"/>
  <c r="AA569" i="6"/>
  <c r="Z569" i="6"/>
  <c r="AB569" i="6" s="1"/>
  <c r="AA557" i="6"/>
  <c r="Z557" i="6"/>
  <c r="AA545" i="6"/>
  <c r="Z545" i="6"/>
  <c r="AA533" i="6"/>
  <c r="Z533" i="6"/>
  <c r="AB533" i="6" s="1"/>
  <c r="AA520" i="6"/>
  <c r="Z520" i="6"/>
  <c r="AB520" i="6" s="1"/>
  <c r="AA505" i="6"/>
  <c r="Z505" i="6"/>
  <c r="AA490" i="6"/>
  <c r="Z490" i="6"/>
  <c r="AB490" i="6" s="1"/>
  <c r="AA474" i="6"/>
  <c r="AB474" i="6" s="1"/>
  <c r="Z474" i="6"/>
  <c r="AA458" i="6"/>
  <c r="Z458" i="6"/>
  <c r="AA444" i="6"/>
  <c r="Z444" i="6"/>
  <c r="AB444" i="6" s="1"/>
  <c r="AA413" i="6"/>
  <c r="Z413" i="6"/>
  <c r="AB413" i="6" s="1"/>
  <c r="AA395" i="6"/>
  <c r="Z395" i="6"/>
  <c r="AA378" i="6"/>
  <c r="Z378" i="6"/>
  <c r="AB378" i="6" s="1"/>
  <c r="O365" i="6"/>
  <c r="Z365" i="6" s="1"/>
  <c r="AA364" i="6"/>
  <c r="Z364" i="6"/>
  <c r="AB364" i="6" s="1"/>
  <c r="AA346" i="6"/>
  <c r="Z346" i="6"/>
  <c r="AA331" i="6"/>
  <c r="Z331" i="6"/>
  <c r="AA317" i="6"/>
  <c r="Z317" i="6"/>
  <c r="AA304" i="6"/>
  <c r="Z304" i="6"/>
  <c r="AA288" i="6"/>
  <c r="Z288" i="6"/>
  <c r="AA271" i="6"/>
  <c r="Z271" i="6"/>
  <c r="AB271" i="6" s="1"/>
  <c r="O252" i="6"/>
  <c r="Z252" i="6" s="1"/>
  <c r="AA251" i="6"/>
  <c r="Z251" i="6"/>
  <c r="AB251" i="6" s="1"/>
  <c r="AA235" i="6"/>
  <c r="Z235" i="6"/>
  <c r="AA222" i="6"/>
  <c r="Z222" i="6"/>
  <c r="AA197" i="6"/>
  <c r="Z197" i="6"/>
  <c r="AA184" i="6"/>
  <c r="Z184" i="6"/>
  <c r="AA158" i="6"/>
  <c r="Z158" i="6"/>
  <c r="AA133" i="6"/>
  <c r="Z133" i="6"/>
  <c r="AB120" i="6"/>
  <c r="AA81" i="6"/>
  <c r="Z81" i="6"/>
  <c r="Y349" i="6"/>
  <c r="Z349" i="6"/>
  <c r="Y351" i="6"/>
  <c r="Z354" i="6"/>
  <c r="AB354" i="6" s="1"/>
  <c r="Y354" i="6"/>
  <c r="Y357" i="6"/>
  <c r="Y363" i="6"/>
  <c r="Y365" i="6"/>
  <c r="Z367" i="6"/>
  <c r="Y367" i="6"/>
  <c r="Y381" i="6"/>
  <c r="Y383" i="6"/>
  <c r="Y386" i="6"/>
  <c r="Y388" i="6"/>
  <c r="Y391" i="6"/>
  <c r="Z397" i="6"/>
  <c r="Y397" i="6"/>
  <c r="Z400" i="6"/>
  <c r="Y400" i="6"/>
  <c r="Y403" i="6"/>
  <c r="Z406" i="6"/>
  <c r="AB406" i="6" s="1"/>
  <c r="Y408" i="6"/>
  <c r="Z408" i="6"/>
  <c r="Y410" i="6"/>
  <c r="Y418" i="6"/>
  <c r="Y420" i="6"/>
  <c r="Y423" i="6"/>
  <c r="Y426" i="6"/>
  <c r="Y431" i="6"/>
  <c r="Y434" i="6"/>
  <c r="Y442" i="6"/>
  <c r="Y445" i="6"/>
  <c r="Y455" i="6"/>
  <c r="Y459" i="6"/>
  <c r="Y463" i="6"/>
  <c r="Y468" i="6"/>
  <c r="Y470" i="6"/>
  <c r="Y476" i="6"/>
  <c r="Y480" i="6"/>
  <c r="Z483" i="6"/>
  <c r="Y483" i="6"/>
  <c r="Y487" i="6"/>
  <c r="Y494" i="6"/>
  <c r="Y502" i="6"/>
  <c r="Y504" i="6"/>
  <c r="Y508" i="6"/>
  <c r="Y513" i="6"/>
  <c r="Y516" i="6"/>
  <c r="Z516" i="6"/>
  <c r="Y524" i="6"/>
  <c r="Y645" i="6"/>
  <c r="Y647" i="6"/>
  <c r="Y649" i="6"/>
  <c r="Z651" i="6"/>
  <c r="AB651" i="6" s="1"/>
  <c r="Y651" i="6"/>
  <c r="Y667" i="6"/>
  <c r="Y671" i="6"/>
  <c r="Z671" i="6"/>
  <c r="Y680" i="6"/>
  <c r="Y690" i="6"/>
  <c r="Z693" i="6"/>
  <c r="AB693" i="6" s="1"/>
  <c r="Y693" i="6"/>
  <c r="Y699" i="6"/>
  <c r="Y709" i="6"/>
  <c r="Y711" i="6"/>
  <c r="Y720" i="6"/>
  <c r="Z722" i="6"/>
  <c r="AB722" i="6" s="1"/>
  <c r="Y722" i="6"/>
  <c r="Y725" i="6"/>
  <c r="Y727" i="6"/>
  <c r="Z33" i="6"/>
  <c r="AB33" i="6" s="1"/>
  <c r="Z43" i="6"/>
  <c r="AB43" i="6" s="1"/>
  <c r="Z93" i="6"/>
  <c r="AB93" i="6" s="1"/>
  <c r="Z100" i="6"/>
  <c r="AB100" i="6" s="1"/>
  <c r="AA377" i="6"/>
  <c r="AB377" i="6" s="1"/>
  <c r="AA712" i="6"/>
  <c r="Z712" i="6"/>
  <c r="AB712" i="6" s="1"/>
  <c r="Z697" i="6"/>
  <c r="AA697" i="6"/>
  <c r="AA683" i="6"/>
  <c r="Z683" i="6"/>
  <c r="AA669" i="6"/>
  <c r="AB669" i="6" s="1"/>
  <c r="Z669" i="6"/>
  <c r="AA656" i="6"/>
  <c r="Z656" i="6"/>
  <c r="AA640" i="6"/>
  <c r="Z640" i="6"/>
  <c r="AB640" i="6" s="1"/>
  <c r="AA628" i="6"/>
  <c r="Z628" i="6"/>
  <c r="AB628" i="6" s="1"/>
  <c r="AA616" i="6"/>
  <c r="Z616" i="6"/>
  <c r="AB616" i="6" s="1"/>
  <c r="Z604" i="6"/>
  <c r="AA604" i="6"/>
  <c r="Z592" i="6"/>
  <c r="AB592" i="6" s="1"/>
  <c r="AA592" i="6"/>
  <c r="X580" i="6"/>
  <c r="AA580" i="6"/>
  <c r="Z580" i="6"/>
  <c r="Z568" i="6"/>
  <c r="AA568" i="6"/>
  <c r="AA556" i="6"/>
  <c r="Z556" i="6"/>
  <c r="AA544" i="6"/>
  <c r="Z544" i="6"/>
  <c r="AA532" i="6"/>
  <c r="Z532" i="6"/>
  <c r="AB532" i="6" s="1"/>
  <c r="AA503" i="6"/>
  <c r="Z503" i="6"/>
  <c r="AA489" i="6"/>
  <c r="AB489" i="6" s="1"/>
  <c r="Z489" i="6"/>
  <c r="AA473" i="6"/>
  <c r="Z473" i="6"/>
  <c r="AA457" i="6"/>
  <c r="AB457" i="6" s="1"/>
  <c r="Z457" i="6"/>
  <c r="AA443" i="6"/>
  <c r="Z443" i="6"/>
  <c r="AA428" i="6"/>
  <c r="Z428" i="6"/>
  <c r="AB428" i="6" s="1"/>
  <c r="AA412" i="6"/>
  <c r="Z412" i="6"/>
  <c r="AA362" i="6"/>
  <c r="Z362" i="6"/>
  <c r="Z345" i="6"/>
  <c r="AA345" i="6"/>
  <c r="Z330" i="6"/>
  <c r="AA330" i="6"/>
  <c r="Z316" i="6"/>
  <c r="AA316" i="6"/>
  <c r="AA302" i="6"/>
  <c r="Z302" i="6"/>
  <c r="O287" i="6"/>
  <c r="Z287" i="6" s="1"/>
  <c r="AA286" i="6"/>
  <c r="AB286" i="6" s="1"/>
  <c r="Z286" i="6"/>
  <c r="AA270" i="6"/>
  <c r="Z270" i="6"/>
  <c r="O250" i="6"/>
  <c r="AA250" i="6" s="1"/>
  <c r="AA249" i="6"/>
  <c r="Z249" i="6"/>
  <c r="Z234" i="6"/>
  <c r="AB234" i="6" s="1"/>
  <c r="AA234" i="6"/>
  <c r="AA208" i="6"/>
  <c r="Z208" i="6"/>
  <c r="AA196" i="6"/>
  <c r="Z196" i="6"/>
  <c r="AA183" i="6"/>
  <c r="Z183" i="6"/>
  <c r="AA170" i="6"/>
  <c r="Z170" i="6"/>
  <c r="AB170" i="6" s="1"/>
  <c r="AA157" i="6"/>
  <c r="Z157" i="6"/>
  <c r="Z144" i="6"/>
  <c r="AB144" i="6" s="1"/>
  <c r="AA144" i="6"/>
  <c r="AA132" i="6"/>
  <c r="Z132" i="6"/>
  <c r="AA119" i="6"/>
  <c r="Z119" i="6"/>
  <c r="AB119" i="6" s="1"/>
  <c r="AA106" i="6"/>
  <c r="Z106" i="6"/>
  <c r="X80" i="6"/>
  <c r="AA80" i="6"/>
  <c r="AB80" i="6" s="1"/>
  <c r="AB53" i="6"/>
  <c r="AA33" i="6"/>
  <c r="AA66" i="6"/>
  <c r="AB66" i="6" s="1"/>
  <c r="AA109" i="6"/>
  <c r="AB109" i="6" s="1"/>
  <c r="AA125" i="6"/>
  <c r="AB125" i="6" s="1"/>
  <c r="AA182" i="6"/>
  <c r="Z225" i="6"/>
  <c r="AB225" i="6" s="1"/>
  <c r="Y406" i="6"/>
  <c r="O727" i="6"/>
  <c r="Z727" i="6" s="1"/>
  <c r="AA726" i="6"/>
  <c r="Z726" i="6"/>
  <c r="O711" i="6"/>
  <c r="Z711" i="6" s="1"/>
  <c r="AA710" i="6"/>
  <c r="Z710" i="6"/>
  <c r="AA696" i="6"/>
  <c r="AB696" i="6" s="1"/>
  <c r="Z696" i="6"/>
  <c r="AA682" i="6"/>
  <c r="Z682" i="6"/>
  <c r="AB682" i="6" s="1"/>
  <c r="AA668" i="6"/>
  <c r="Z668" i="6"/>
  <c r="AA655" i="6"/>
  <c r="Z655" i="6"/>
  <c r="Z639" i="6"/>
  <c r="AA639" i="6"/>
  <c r="AB639" i="6" s="1"/>
  <c r="AA627" i="6"/>
  <c r="AB627" i="6" s="1"/>
  <c r="Z627" i="6"/>
  <c r="AA615" i="6"/>
  <c r="Z615" i="6"/>
  <c r="AA603" i="6"/>
  <c r="Z603" i="6"/>
  <c r="AB603" i="6" s="1"/>
  <c r="AA591" i="6"/>
  <c r="Z591" i="6"/>
  <c r="AA579" i="6"/>
  <c r="Z579" i="6"/>
  <c r="AA567" i="6"/>
  <c r="Z567" i="6"/>
  <c r="AB567" i="6" s="1"/>
  <c r="AA555" i="6"/>
  <c r="AB555" i="6" s="1"/>
  <c r="Z555" i="6"/>
  <c r="AA543" i="6"/>
  <c r="Z543" i="6"/>
  <c r="AA531" i="6"/>
  <c r="Z531" i="6"/>
  <c r="AB531" i="6" s="1"/>
  <c r="AA518" i="6"/>
  <c r="Z518" i="6"/>
  <c r="AB518" i="6" s="1"/>
  <c r="AA501" i="6"/>
  <c r="Z501" i="6"/>
  <c r="X488" i="6"/>
  <c r="AA488" i="6"/>
  <c r="Z488" i="6"/>
  <c r="Z472" i="6"/>
  <c r="AA472" i="6"/>
  <c r="AA456" i="6"/>
  <c r="Z456" i="6"/>
  <c r="Z441" i="6"/>
  <c r="AB441" i="6" s="1"/>
  <c r="AA441" i="6"/>
  <c r="AA427" i="6"/>
  <c r="Z427" i="6"/>
  <c r="AA411" i="6"/>
  <c r="Z411" i="6"/>
  <c r="AA393" i="6"/>
  <c r="Z393" i="6"/>
  <c r="AA376" i="6"/>
  <c r="Z376" i="6"/>
  <c r="O363" i="6"/>
  <c r="Z363" i="6" s="1"/>
  <c r="AA361" i="6"/>
  <c r="AB361" i="6" s="1"/>
  <c r="AA343" i="6"/>
  <c r="Z343" i="6"/>
  <c r="AB343" i="6" s="1"/>
  <c r="AB328" i="6"/>
  <c r="O303" i="6"/>
  <c r="Z303" i="6" s="1"/>
  <c r="AA301" i="6"/>
  <c r="Z301" i="6"/>
  <c r="AA269" i="6"/>
  <c r="Z269" i="6"/>
  <c r="O248" i="6"/>
  <c r="AA248" i="6" s="1"/>
  <c r="AA247" i="6"/>
  <c r="Z247" i="6"/>
  <c r="AA233" i="6"/>
  <c r="Z233" i="6"/>
  <c r="AB233" i="6" s="1"/>
  <c r="AA220" i="6"/>
  <c r="Z220" i="6"/>
  <c r="AA207" i="6"/>
  <c r="Z207" i="6"/>
  <c r="AA194" i="6"/>
  <c r="Z194" i="6"/>
  <c r="AB194" i="6" s="1"/>
  <c r="AB182" i="6"/>
  <c r="Z169" i="6"/>
  <c r="AA169" i="6"/>
  <c r="AB169" i="6" s="1"/>
  <c r="AA156" i="6"/>
  <c r="Z156" i="6"/>
  <c r="AA143" i="6"/>
  <c r="Z143" i="6"/>
  <c r="AB143" i="6" s="1"/>
  <c r="AB105" i="6"/>
  <c r="AA92" i="6"/>
  <c r="Z92" i="6"/>
  <c r="AA38" i="6"/>
  <c r="Z38" i="6"/>
  <c r="AB38" i="6" s="1"/>
  <c r="AA94" i="6"/>
  <c r="AB94" i="6" s="1"/>
  <c r="AA369" i="6"/>
  <c r="AB30" i="6"/>
  <c r="Z44" i="6"/>
  <c r="AB44" i="6" s="1"/>
  <c r="AA68" i="6"/>
  <c r="AB68" i="6" s="1"/>
  <c r="AA73" i="6"/>
  <c r="AB73" i="6" s="1"/>
  <c r="AA87" i="6"/>
  <c r="AB87" i="6" s="1"/>
  <c r="Z118" i="6"/>
  <c r="AB118" i="6" s="1"/>
  <c r="AA145" i="6"/>
  <c r="AB145" i="6" s="1"/>
  <c r="AB575" i="6"/>
  <c r="AB333" i="6"/>
  <c r="AB369" i="6"/>
  <c r="AB405" i="6"/>
  <c r="AB614" i="6"/>
  <c r="AB366" i="6"/>
  <c r="AB438" i="6"/>
  <c r="AB321" i="6"/>
  <c r="AB429" i="6"/>
  <c r="AB315" i="6"/>
  <c r="AB542" i="6"/>
  <c r="AB527" i="6"/>
  <c r="AB668" i="6"/>
  <c r="AB479" i="6"/>
  <c r="AB515" i="6"/>
  <c r="AB587" i="6"/>
  <c r="AB623" i="6"/>
  <c r="AB545" i="6"/>
  <c r="AB581" i="6"/>
  <c r="AB617" i="6"/>
  <c r="AB653" i="6"/>
  <c r="AB689" i="6"/>
  <c r="O508" i="6"/>
  <c r="AA508" i="6" s="1"/>
  <c r="O314" i="6"/>
  <c r="Z314" i="6" s="1"/>
  <c r="O290" i="6"/>
  <c r="Z290" i="6" s="1"/>
  <c r="O99" i="6"/>
  <c r="Z99" i="6" s="1"/>
  <c r="O720" i="6"/>
  <c r="Z720" i="6" s="1"/>
  <c r="O445" i="6"/>
  <c r="AA445" i="6" s="1"/>
  <c r="O347" i="6"/>
  <c r="AA347" i="6" s="1"/>
  <c r="O332" i="6"/>
  <c r="Z332" i="6" s="1"/>
  <c r="O179" i="6"/>
  <c r="Z179" i="6" s="1"/>
  <c r="O64" i="6"/>
  <c r="AA64" i="6" s="1"/>
  <c r="O52" i="6"/>
  <c r="AA52" i="6" s="1"/>
  <c r="O326" i="6"/>
  <c r="Z326" i="6" s="1"/>
  <c r="O67" i="6"/>
  <c r="AA67" i="6" s="1"/>
  <c r="O725" i="6"/>
  <c r="AA725" i="6" s="1"/>
  <c r="O426" i="6"/>
  <c r="Z426" i="6" s="1"/>
  <c r="O487" i="6"/>
  <c r="Z487" i="6" s="1"/>
  <c r="O227" i="6"/>
  <c r="AA227" i="6" s="1"/>
  <c r="O131" i="6"/>
  <c r="Z131" i="6" s="1"/>
  <c r="O293" i="6"/>
  <c r="Z293" i="6" s="1"/>
  <c r="T728" i="6"/>
  <c r="O504" i="6"/>
  <c r="AA504" i="6" s="1"/>
  <c r="O147" i="6"/>
  <c r="Z147" i="6" s="1"/>
  <c r="O83" i="6"/>
  <c r="AA83" i="6" s="1"/>
  <c r="O58" i="6"/>
  <c r="AA58" i="6" s="1"/>
  <c r="X53" i="6"/>
  <c r="U728" i="6"/>
  <c r="S728" i="6"/>
  <c r="Q728" i="6"/>
  <c r="R728" i="6"/>
  <c r="O211" i="6"/>
  <c r="AA211" i="6" s="1"/>
  <c r="O195" i="6"/>
  <c r="Z195" i="6" s="1"/>
  <c r="L728" i="6"/>
  <c r="O275" i="6"/>
  <c r="AA275" i="6" s="1"/>
  <c r="M728" i="6"/>
  <c r="O420" i="6"/>
  <c r="AA420" i="6" s="1"/>
  <c r="O281" i="6"/>
  <c r="AA281" i="6" s="1"/>
  <c r="O243" i="6"/>
  <c r="AA243" i="6" s="1"/>
  <c r="O115" i="6"/>
  <c r="Z115" i="6" s="1"/>
  <c r="O27" i="6"/>
  <c r="Z27" i="6" s="1"/>
  <c r="O494" i="6"/>
  <c r="Z494" i="6" s="1"/>
  <c r="O418" i="6"/>
  <c r="AA418" i="6" s="1"/>
  <c r="V728" i="6"/>
  <c r="O671" i="6"/>
  <c r="AA671" i="6" s="1"/>
  <c r="O459" i="6"/>
  <c r="Z459" i="6" s="1"/>
  <c r="O431" i="6"/>
  <c r="Z431" i="6" s="1"/>
  <c r="O690" i="6"/>
  <c r="AA690" i="6" s="1"/>
  <c r="O524" i="6"/>
  <c r="Z524" i="6" s="1"/>
  <c r="O476" i="6"/>
  <c r="AA476" i="6" s="1"/>
  <c r="O397" i="6"/>
  <c r="AA397" i="6" s="1"/>
  <c r="O329" i="6"/>
  <c r="Z329" i="6" s="1"/>
  <c r="O268" i="6"/>
  <c r="Z268" i="6" s="1"/>
  <c r="K728" i="6"/>
  <c r="W728" i="6"/>
  <c r="O699" i="6"/>
  <c r="AA699" i="6" s="1"/>
  <c r="X469" i="6"/>
  <c r="X470" i="6" s="1"/>
  <c r="O470" i="6"/>
  <c r="AA470" i="6" s="1"/>
  <c r="O285" i="6"/>
  <c r="Z285" i="6" s="1"/>
  <c r="O667" i="6"/>
  <c r="Z667" i="6" s="1"/>
  <c r="N728" i="6"/>
  <c r="O513" i="6"/>
  <c r="Z513" i="6" s="1"/>
  <c r="O645" i="6"/>
  <c r="AA645" i="6" s="1"/>
  <c r="O442" i="6"/>
  <c r="AA442" i="6" s="1"/>
  <c r="O403" i="6"/>
  <c r="Z403" i="6" s="1"/>
  <c r="P728" i="6"/>
  <c r="O480" i="6"/>
  <c r="AA480" i="6" s="1"/>
  <c r="O434" i="6"/>
  <c r="AA434" i="6" s="1"/>
  <c r="O400" i="6"/>
  <c r="AA400" i="6" s="1"/>
  <c r="O381" i="6"/>
  <c r="Z381" i="6" s="1"/>
  <c r="O502" i="6"/>
  <c r="AA502" i="6" s="1"/>
  <c r="O468" i="6"/>
  <c r="Z468" i="6" s="1"/>
  <c r="O386" i="6"/>
  <c r="AA386" i="6" s="1"/>
  <c r="O297" i="6"/>
  <c r="Z297" i="6" s="1"/>
  <c r="O709" i="6"/>
  <c r="Z709" i="6" s="1"/>
  <c r="O680" i="6"/>
  <c r="AA680" i="6" s="1"/>
  <c r="O463" i="6"/>
  <c r="Z463" i="6" s="1"/>
  <c r="O455" i="6"/>
  <c r="AA455" i="6" s="1"/>
  <c r="O337" i="6"/>
  <c r="AA337" i="6" s="1"/>
  <c r="AB245" i="5"/>
  <c r="AB541" i="5"/>
  <c r="AB430" i="5"/>
  <c r="AA623" i="5"/>
  <c r="Z623" i="5"/>
  <c r="AB623" i="5" s="1"/>
  <c r="AA598" i="5"/>
  <c r="Z598" i="5"/>
  <c r="AB598" i="5" s="1"/>
  <c r="X586" i="5"/>
  <c r="AA586" i="5"/>
  <c r="Z586" i="5"/>
  <c r="AB586" i="5" s="1"/>
  <c r="AA562" i="5"/>
  <c r="Z562" i="5"/>
  <c r="AB562" i="5" s="1"/>
  <c r="AA550" i="5"/>
  <c r="Z550" i="5"/>
  <c r="Z538" i="5"/>
  <c r="AB538" i="5" s="1"/>
  <c r="AA538" i="5"/>
  <c r="AA526" i="5"/>
  <c r="Z526" i="5"/>
  <c r="AA514" i="5"/>
  <c r="Z514" i="5"/>
  <c r="AB514" i="5" s="1"/>
  <c r="AA502" i="5"/>
  <c r="Z502" i="5"/>
  <c r="AB502" i="5" s="1"/>
  <c r="AA490" i="5"/>
  <c r="Z490" i="5"/>
  <c r="AB490" i="5" s="1"/>
  <c r="AA478" i="5"/>
  <c r="Z478" i="5"/>
  <c r="AA466" i="5"/>
  <c r="Z466" i="5"/>
  <c r="AA454" i="5"/>
  <c r="Z454" i="5"/>
  <c r="AA441" i="5"/>
  <c r="Z441" i="5"/>
  <c r="AB441" i="5" s="1"/>
  <c r="AA429" i="5"/>
  <c r="Z429" i="5"/>
  <c r="AB429" i="5" s="1"/>
  <c r="AA417" i="5"/>
  <c r="Z417" i="5"/>
  <c r="AB417" i="5" s="1"/>
  <c r="X405" i="5"/>
  <c r="AA405" i="5"/>
  <c r="Z405" i="5"/>
  <c r="AB405" i="5" s="1"/>
  <c r="AA392" i="5"/>
  <c r="Z392" i="5"/>
  <c r="AB392" i="5" s="1"/>
  <c r="AA380" i="5"/>
  <c r="Z380" i="5"/>
  <c r="AB380" i="5" s="1"/>
  <c r="AA368" i="5"/>
  <c r="Z368" i="5"/>
  <c r="AA356" i="5"/>
  <c r="Z356" i="5"/>
  <c r="AA344" i="5"/>
  <c r="Z344" i="5"/>
  <c r="AB344" i="5" s="1"/>
  <c r="AA331" i="5"/>
  <c r="Z331" i="5"/>
  <c r="AB331" i="5" s="1"/>
  <c r="AA319" i="5"/>
  <c r="Z319" i="5"/>
  <c r="AB319" i="5" s="1"/>
  <c r="AA307" i="5"/>
  <c r="Z307" i="5"/>
  <c r="AB307" i="5" s="1"/>
  <c r="AA295" i="5"/>
  <c r="Z295" i="5"/>
  <c r="Z283" i="5"/>
  <c r="AB283" i="5" s="1"/>
  <c r="AA283" i="5"/>
  <c r="AA271" i="5"/>
  <c r="Z271" i="5"/>
  <c r="AB271" i="5" s="1"/>
  <c r="AA259" i="5"/>
  <c r="Z259" i="5"/>
  <c r="AB259" i="5" s="1"/>
  <c r="AA247" i="5"/>
  <c r="Z247" i="5"/>
  <c r="AB247" i="5" s="1"/>
  <c r="AB232" i="5"/>
  <c r="AB305" i="5"/>
  <c r="AB394" i="5"/>
  <c r="AB256" i="5"/>
  <c r="AB425" i="5"/>
  <c r="AB340" i="5"/>
  <c r="AB605" i="5"/>
  <c r="AB374" i="5"/>
  <c r="AB244" i="5"/>
  <c r="AB628" i="5"/>
  <c r="AA573" i="5"/>
  <c r="Z573" i="5"/>
  <c r="AA621" i="5"/>
  <c r="Z621" i="5"/>
  <c r="X608" i="5"/>
  <c r="AA608" i="5"/>
  <c r="Z608" i="5"/>
  <c r="AB608" i="5" s="1"/>
  <c r="X596" i="5"/>
  <c r="AA596" i="5"/>
  <c r="Z596" i="5"/>
  <c r="AB596" i="5" s="1"/>
  <c r="AA584" i="5"/>
  <c r="Z584" i="5"/>
  <c r="AB584" i="5" s="1"/>
  <c r="AA572" i="5"/>
  <c r="Z572" i="5"/>
  <c r="AA560" i="5"/>
  <c r="Z560" i="5"/>
  <c r="AA536" i="5"/>
  <c r="Z536" i="5"/>
  <c r="AA524" i="5"/>
  <c r="Z524" i="5"/>
  <c r="AB524" i="5" s="1"/>
  <c r="AA500" i="5"/>
  <c r="Z500" i="5"/>
  <c r="AB500" i="5" s="1"/>
  <c r="AA488" i="5"/>
  <c r="Z488" i="5"/>
  <c r="AB488" i="5" s="1"/>
  <c r="AA464" i="5"/>
  <c r="Z464" i="5"/>
  <c r="AA452" i="5"/>
  <c r="Z452" i="5"/>
  <c r="AA439" i="5"/>
  <c r="Z439" i="5"/>
  <c r="AA415" i="5"/>
  <c r="Z415" i="5"/>
  <c r="AB415" i="5" s="1"/>
  <c r="AB402" i="5"/>
  <c r="AA390" i="5"/>
  <c r="Z390" i="5"/>
  <c r="X378" i="5"/>
  <c r="AA378" i="5"/>
  <c r="AB378" i="5" s="1"/>
  <c r="AB366" i="5"/>
  <c r="AA354" i="5"/>
  <c r="Z354" i="5"/>
  <c r="Z229" i="5"/>
  <c r="AB229" i="5" s="1"/>
  <c r="Z242" i="5"/>
  <c r="AB242" i="5" s="1"/>
  <c r="Z255" i="5"/>
  <c r="AB255" i="5" s="1"/>
  <c r="AA269" i="5"/>
  <c r="AB269" i="5" s="1"/>
  <c r="Z290" i="5"/>
  <c r="AB290" i="5" s="1"/>
  <c r="Z297" i="5"/>
  <c r="AB297" i="5" s="1"/>
  <c r="Z304" i="5"/>
  <c r="AB304" i="5" s="1"/>
  <c r="AB311" i="5"/>
  <c r="Z325" i="5"/>
  <c r="AB325" i="5" s="1"/>
  <c r="Z345" i="5"/>
  <c r="AB345" i="5" s="1"/>
  <c r="Z419" i="5"/>
  <c r="AB419" i="5" s="1"/>
  <c r="Z453" i="5"/>
  <c r="AB453" i="5" s="1"/>
  <c r="Z476" i="5"/>
  <c r="AB476" i="5" s="1"/>
  <c r="Z504" i="5"/>
  <c r="AB504" i="5" s="1"/>
  <c r="Z527" i="5"/>
  <c r="AB527" i="5" s="1"/>
  <c r="AA582" i="5"/>
  <c r="AB582" i="5" s="1"/>
  <c r="AA620" i="5"/>
  <c r="Z620" i="5"/>
  <c r="AB620" i="5" s="1"/>
  <c r="AA607" i="5"/>
  <c r="Z607" i="5"/>
  <c r="AA595" i="5"/>
  <c r="Z595" i="5"/>
  <c r="AA583" i="5"/>
  <c r="Z583" i="5"/>
  <c r="AA559" i="5"/>
  <c r="Z559" i="5"/>
  <c r="AB559" i="5" s="1"/>
  <c r="AA547" i="5"/>
  <c r="Z547" i="5"/>
  <c r="AB547" i="5" s="1"/>
  <c r="AA523" i="5"/>
  <c r="Z523" i="5"/>
  <c r="AB523" i="5" s="1"/>
  <c r="AA511" i="5"/>
  <c r="Z511" i="5"/>
  <c r="AA487" i="5"/>
  <c r="Z487" i="5"/>
  <c r="AA475" i="5"/>
  <c r="Z475" i="5"/>
  <c r="AA451" i="5"/>
  <c r="Z451" i="5"/>
  <c r="AB451" i="5" s="1"/>
  <c r="AA426" i="5"/>
  <c r="Z426" i="5"/>
  <c r="AA377" i="5"/>
  <c r="Z377" i="5"/>
  <c r="AB377" i="5" s="1"/>
  <c r="AA341" i="5"/>
  <c r="Z341" i="5"/>
  <c r="AB341" i="5" s="1"/>
  <c r="AA328" i="5"/>
  <c r="Z328" i="5"/>
  <c r="AB328" i="5" s="1"/>
  <c r="Z252" i="5"/>
  <c r="AB252" i="5" s="1"/>
  <c r="Z266" i="5"/>
  <c r="AB266" i="5" s="1"/>
  <c r="Z273" i="5"/>
  <c r="AB273" i="5" s="1"/>
  <c r="Z280" i="5"/>
  <c r="AB280" i="5" s="1"/>
  <c r="Z301" i="5"/>
  <c r="AB301" i="5" s="1"/>
  <c r="AA318" i="5"/>
  <c r="Z322" i="5"/>
  <c r="AB322" i="5" s="1"/>
  <c r="Z329" i="5"/>
  <c r="AB329" i="5" s="1"/>
  <c r="AA351" i="5"/>
  <c r="AB351" i="5" s="1"/>
  <c r="Z391" i="5"/>
  <c r="AB391" i="5" s="1"/>
  <c r="AA402" i="5"/>
  <c r="AA425" i="5"/>
  <c r="AA459" i="5"/>
  <c r="Z499" i="5"/>
  <c r="AB499" i="5" s="1"/>
  <c r="AA510" i="5"/>
  <c r="AB510" i="5" s="1"/>
  <c r="AA533" i="5"/>
  <c r="AB533" i="5" s="1"/>
  <c r="AA556" i="5"/>
  <c r="AB556" i="5" s="1"/>
  <c r="Z563" i="5"/>
  <c r="AB563" i="5" s="1"/>
  <c r="AA569" i="5"/>
  <c r="AB569" i="5" s="1"/>
  <c r="Z576" i="5"/>
  <c r="AB576" i="5" s="1"/>
  <c r="Z612" i="5"/>
  <c r="AB612" i="5" s="1"/>
  <c r="AA619" i="5"/>
  <c r="Z619" i="5"/>
  <c r="AA606" i="5"/>
  <c r="Z606" i="5"/>
  <c r="AA594" i="5"/>
  <c r="Z594" i="5"/>
  <c r="AB594" i="5" s="1"/>
  <c r="AA570" i="5"/>
  <c r="Z570" i="5"/>
  <c r="AA558" i="5"/>
  <c r="Z558" i="5"/>
  <c r="AB558" i="5" s="1"/>
  <c r="AA534" i="5"/>
  <c r="Z534" i="5"/>
  <c r="AA498" i="5"/>
  <c r="Z498" i="5"/>
  <c r="AB498" i="5" s="1"/>
  <c r="AA462" i="5"/>
  <c r="Z462" i="5"/>
  <c r="AB462" i="5" s="1"/>
  <c r="AA413" i="5"/>
  <c r="Z413" i="5"/>
  <c r="AB413" i="5" s="1"/>
  <c r="AA400" i="5"/>
  <c r="Z400" i="5"/>
  <c r="AA364" i="5"/>
  <c r="Z364" i="5"/>
  <c r="Z236" i="5"/>
  <c r="AB236" i="5" s="1"/>
  <c r="Z249" i="5"/>
  <c r="AB249" i="5" s="1"/>
  <c r="Z277" i="5"/>
  <c r="AB277" i="5" s="1"/>
  <c r="Z294" i="5"/>
  <c r="AB294" i="5" s="1"/>
  <c r="Z308" i="5"/>
  <c r="AB308" i="5" s="1"/>
  <c r="Z315" i="5"/>
  <c r="AB315" i="5" s="1"/>
  <c r="Z335" i="5"/>
  <c r="AA340" i="5"/>
  <c r="Z363" i="5"/>
  <c r="AB363" i="5" s="1"/>
  <c r="AA374" i="5"/>
  <c r="Z386" i="5"/>
  <c r="AB386" i="5" s="1"/>
  <c r="Z420" i="5"/>
  <c r="Z443" i="5"/>
  <c r="AB443" i="5" s="1"/>
  <c r="AA448" i="5"/>
  <c r="AB448" i="5" s="1"/>
  <c r="Z471" i="5"/>
  <c r="AB471" i="5" s="1"/>
  <c r="AA482" i="5"/>
  <c r="AB482" i="5" s="1"/>
  <c r="Z494" i="5"/>
  <c r="AB494" i="5" s="1"/>
  <c r="AA505" i="5"/>
  <c r="AB505" i="5" s="1"/>
  <c r="Z528" i="5"/>
  <c r="AB528" i="5" s="1"/>
  <c r="Z551" i="5"/>
  <c r="AB551" i="5" s="1"/>
  <c r="AA605" i="5"/>
  <c r="AA630" i="5"/>
  <c r="Z630" i="5"/>
  <c r="AB630" i="5" s="1"/>
  <c r="AA617" i="5"/>
  <c r="Z617" i="5"/>
  <c r="AB617" i="5" s="1"/>
  <c r="AA593" i="5"/>
  <c r="Z593" i="5"/>
  <c r="AB593" i="5" s="1"/>
  <c r="AA581" i="5"/>
  <c r="Z581" i="5"/>
  <c r="AA557" i="5"/>
  <c r="Z557" i="5"/>
  <c r="AA521" i="5"/>
  <c r="Z521" i="5"/>
  <c r="AB521" i="5" s="1"/>
  <c r="AA485" i="5"/>
  <c r="Z485" i="5"/>
  <c r="AB485" i="5" s="1"/>
  <c r="AA449" i="5"/>
  <c r="Z449" i="5"/>
  <c r="AB449" i="5" s="1"/>
  <c r="AA436" i="5"/>
  <c r="Z436" i="5"/>
  <c r="AB436" i="5" s="1"/>
  <c r="AB387" i="5"/>
  <c r="AA375" i="5"/>
  <c r="Z375" i="5"/>
  <c r="AB375" i="5" s="1"/>
  <c r="AA339" i="5"/>
  <c r="Z339" i="5"/>
  <c r="AB339" i="5" s="1"/>
  <c r="Z233" i="5"/>
  <c r="AB233" i="5" s="1"/>
  <c r="Z246" i="5"/>
  <c r="AB246" i="5" s="1"/>
  <c r="AA256" i="5"/>
  <c r="Z270" i="5"/>
  <c r="AB270" i="5" s="1"/>
  <c r="Z284" i="5"/>
  <c r="AB284" i="5" s="1"/>
  <c r="Z298" i="5"/>
  <c r="AB298" i="5" s="1"/>
  <c r="Z312" i="5"/>
  <c r="AB312" i="5" s="1"/>
  <c r="AA335" i="5"/>
  <c r="Z352" i="5"/>
  <c r="AB352" i="5" s="1"/>
  <c r="Z358" i="5"/>
  <c r="AB358" i="5" s="1"/>
  <c r="Z414" i="5"/>
  <c r="AB414" i="5" s="1"/>
  <c r="AA420" i="5"/>
  <c r="Z437" i="5"/>
  <c r="AB437" i="5" s="1"/>
  <c r="Z460" i="5"/>
  <c r="AB460" i="5" s="1"/>
  <c r="Z517" i="5"/>
  <c r="AB517" i="5" s="1"/>
  <c r="Z522" i="5"/>
  <c r="AB522" i="5" s="1"/>
  <c r="Z545" i="5"/>
  <c r="AB545" i="5" s="1"/>
  <c r="Z564" i="5"/>
  <c r="AB564" i="5" s="1"/>
  <c r="AA577" i="5"/>
  <c r="Z599" i="5"/>
  <c r="AB599" i="5" s="1"/>
  <c r="AA613" i="5"/>
  <c r="AB613" i="5" s="1"/>
  <c r="AA628" i="5"/>
  <c r="X629" i="5"/>
  <c r="AA629" i="5"/>
  <c r="Z629" i="5"/>
  <c r="AA616" i="5"/>
  <c r="Z616" i="5"/>
  <c r="X604" i="5"/>
  <c r="AA604" i="5"/>
  <c r="Z604" i="5"/>
  <c r="AB604" i="5" s="1"/>
  <c r="X580" i="5"/>
  <c r="AA580" i="5"/>
  <c r="Z580" i="5"/>
  <c r="AB580" i="5" s="1"/>
  <c r="AA568" i="5"/>
  <c r="Z568" i="5"/>
  <c r="AB568" i="5" s="1"/>
  <c r="AA544" i="5"/>
  <c r="Z544" i="5"/>
  <c r="AA508" i="5"/>
  <c r="Z508" i="5"/>
  <c r="AA472" i="5"/>
  <c r="Z472" i="5"/>
  <c r="AA411" i="5"/>
  <c r="Z411" i="5"/>
  <c r="AA398" i="5"/>
  <c r="Z398" i="5"/>
  <c r="AA362" i="5"/>
  <c r="Z362" i="5"/>
  <c r="AB362" i="5" s="1"/>
  <c r="Y227" i="5"/>
  <c r="Z230" i="5"/>
  <c r="AB230" i="5" s="1"/>
  <c r="Z243" i="5"/>
  <c r="AB243" i="5" s="1"/>
  <c r="Z253" i="5"/>
  <c r="AB253" i="5" s="1"/>
  <c r="Z260" i="5"/>
  <c r="AB260" i="5" s="1"/>
  <c r="Z274" i="5"/>
  <c r="AB274" i="5" s="1"/>
  <c r="Z291" i="5"/>
  <c r="AB291" i="5" s="1"/>
  <c r="AA305" i="5"/>
  <c r="Z326" i="5"/>
  <c r="AB326" i="5" s="1"/>
  <c r="Z347" i="5"/>
  <c r="AB347" i="5" s="1"/>
  <c r="Z370" i="5"/>
  <c r="AB370" i="5" s="1"/>
  <c r="Z381" i="5"/>
  <c r="AB381" i="5" s="1"/>
  <c r="Z404" i="5"/>
  <c r="AB404" i="5" s="1"/>
  <c r="Z432" i="5"/>
  <c r="AB432" i="5" s="1"/>
  <c r="Z455" i="5"/>
  <c r="AB455" i="5" s="1"/>
  <c r="Z489" i="5"/>
  <c r="AB489" i="5" s="1"/>
  <c r="Z512" i="5"/>
  <c r="AB512" i="5" s="1"/>
  <c r="Z540" i="5"/>
  <c r="AB540" i="5" s="1"/>
  <c r="AA592" i="5"/>
  <c r="AB592" i="5" s="1"/>
  <c r="Z622" i="5"/>
  <c r="AB622" i="5" s="1"/>
  <c r="AA597" i="5"/>
  <c r="Z597" i="5"/>
  <c r="AA549" i="5"/>
  <c r="Z549" i="5"/>
  <c r="AB549" i="5" s="1"/>
  <c r="X537" i="5"/>
  <c r="AA537" i="5"/>
  <c r="Z537" i="5"/>
  <c r="AA513" i="5"/>
  <c r="Z513" i="5"/>
  <c r="AA465" i="5"/>
  <c r="Z465" i="5"/>
  <c r="AB465" i="5" s="1"/>
  <c r="AA416" i="5"/>
  <c r="Z416" i="5"/>
  <c r="AB416" i="5" s="1"/>
  <c r="AA367" i="5"/>
  <c r="Z367" i="5"/>
  <c r="AB367" i="5" s="1"/>
  <c r="AA343" i="5"/>
  <c r="Z343" i="5"/>
  <c r="X330" i="5"/>
  <c r="Z330" i="5"/>
  <c r="AB318" i="5"/>
  <c r="Y631" i="5"/>
  <c r="AA258" i="5"/>
  <c r="AB258" i="5" s="1"/>
  <c r="AB373" i="5"/>
  <c r="AB481" i="5"/>
  <c r="X432" i="5"/>
  <c r="AB603" i="5"/>
  <c r="AA591" i="5"/>
  <c r="Z591" i="5"/>
  <c r="AB567" i="5"/>
  <c r="AA555" i="5"/>
  <c r="Z555" i="5"/>
  <c r="AB555" i="5" s="1"/>
  <c r="X531" i="5"/>
  <c r="Z531" i="5"/>
  <c r="X519" i="5"/>
  <c r="AA519" i="5"/>
  <c r="Z519" i="5"/>
  <c r="AB519" i="5" s="1"/>
  <c r="AB495" i="5"/>
  <c r="AA483" i="5"/>
  <c r="Z483" i="5"/>
  <c r="AB483" i="5" s="1"/>
  <c r="AB459" i="5"/>
  <c r="AA447" i="5"/>
  <c r="Z447" i="5"/>
  <c r="X434" i="5"/>
  <c r="AA434" i="5"/>
  <c r="Z434" i="5"/>
  <c r="X397" i="5"/>
  <c r="Z397" i="5"/>
  <c r="AB397" i="5" s="1"/>
  <c r="X385" i="5"/>
  <c r="AA385" i="5"/>
  <c r="Z385" i="5"/>
  <c r="AA349" i="5"/>
  <c r="Z349" i="5"/>
  <c r="Z240" i="5"/>
  <c r="Z250" i="5"/>
  <c r="AB250" i="5" s="1"/>
  <c r="Z267" i="5"/>
  <c r="AB267" i="5" s="1"/>
  <c r="Z281" i="5"/>
  <c r="AB281" i="5" s="1"/>
  <c r="Z288" i="5"/>
  <c r="AB288" i="5" s="1"/>
  <c r="Z302" i="5"/>
  <c r="AB302" i="5" s="1"/>
  <c r="Z309" i="5"/>
  <c r="AB309" i="5" s="1"/>
  <c r="Z316" i="5"/>
  <c r="AB316" i="5" s="1"/>
  <c r="AA330" i="5"/>
  <c r="AA353" i="5"/>
  <c r="AB353" i="5" s="1"/>
  <c r="AA387" i="5"/>
  <c r="Z427" i="5"/>
  <c r="AB427" i="5" s="1"/>
  <c r="AA438" i="5"/>
  <c r="AB438" i="5" s="1"/>
  <c r="AA461" i="5"/>
  <c r="AB461" i="5" s="1"/>
  <c r="AA495" i="5"/>
  <c r="Z535" i="5"/>
  <c r="AB535" i="5" s="1"/>
  <c r="AA546" i="5"/>
  <c r="AB546" i="5" s="1"/>
  <c r="Z571" i="5"/>
  <c r="AB571" i="5" s="1"/>
  <c r="Z600" i="5"/>
  <c r="AB600" i="5" s="1"/>
  <c r="AA609" i="5"/>
  <c r="Z609" i="5"/>
  <c r="AB609" i="5" s="1"/>
  <c r="AA585" i="5"/>
  <c r="Z585" i="5"/>
  <c r="AB585" i="5" s="1"/>
  <c r="AA501" i="5"/>
  <c r="Z501" i="5"/>
  <c r="AB501" i="5" s="1"/>
  <c r="AA477" i="5"/>
  <c r="Z477" i="5"/>
  <c r="AA428" i="5"/>
  <c r="Z428" i="5"/>
  <c r="AA379" i="5"/>
  <c r="Z379" i="5"/>
  <c r="AB379" i="5" s="1"/>
  <c r="Z618" i="5"/>
  <c r="Y618" i="5"/>
  <c r="AB262" i="5"/>
  <c r="AB276" i="5"/>
  <c r="AA627" i="5"/>
  <c r="Z627" i="5"/>
  <c r="AA614" i="5"/>
  <c r="Z614" i="5"/>
  <c r="X590" i="5"/>
  <c r="Z590" i="5"/>
  <c r="AB590" i="5" s="1"/>
  <c r="X578" i="5"/>
  <c r="AA578" i="5"/>
  <c r="Z578" i="5"/>
  <c r="AA542" i="5"/>
  <c r="Z542" i="5"/>
  <c r="AA506" i="5"/>
  <c r="Z506" i="5"/>
  <c r="AB506" i="5" s="1"/>
  <c r="AA470" i="5"/>
  <c r="Z470" i="5"/>
  <c r="AB470" i="5" s="1"/>
  <c r="AA421" i="5"/>
  <c r="Z421" i="5"/>
  <c r="AB421" i="5" s="1"/>
  <c r="AA372" i="5"/>
  <c r="Z372" i="5"/>
  <c r="AA336" i="5"/>
  <c r="Z336" i="5"/>
  <c r="AA240" i="5"/>
  <c r="Z371" i="5"/>
  <c r="AB371" i="5" s="1"/>
  <c r="AA376" i="5"/>
  <c r="AB376" i="5" s="1"/>
  <c r="AA410" i="5"/>
  <c r="AB410" i="5" s="1"/>
  <c r="AA433" i="5"/>
  <c r="AB433" i="5" s="1"/>
  <c r="AA484" i="5"/>
  <c r="AB484" i="5" s="1"/>
  <c r="Z507" i="5"/>
  <c r="AB507" i="5" s="1"/>
  <c r="AA518" i="5"/>
  <c r="AB518" i="5" s="1"/>
  <c r="AA541" i="5"/>
  <c r="Z553" i="5"/>
  <c r="AB553" i="5" s="1"/>
  <c r="Z615" i="5"/>
  <c r="AB615" i="5" s="1"/>
  <c r="X626" i="5"/>
  <c r="Z626" i="5"/>
  <c r="AB626" i="5" s="1"/>
  <c r="AA601" i="5"/>
  <c r="Z601" i="5"/>
  <c r="AB577" i="5"/>
  <c r="AA565" i="5"/>
  <c r="Z565" i="5"/>
  <c r="AB565" i="5" s="1"/>
  <c r="AA529" i="5"/>
  <c r="Z529" i="5"/>
  <c r="AA493" i="5"/>
  <c r="Z493" i="5"/>
  <c r="AA457" i="5"/>
  <c r="Z457" i="5"/>
  <c r="AA408" i="5"/>
  <c r="Z408" i="5"/>
  <c r="AB408" i="5" s="1"/>
  <c r="AA395" i="5"/>
  <c r="Z395" i="5"/>
  <c r="AB395" i="5" s="1"/>
  <c r="X383" i="5"/>
  <c r="AA383" i="5"/>
  <c r="AA359" i="5"/>
  <c r="Z359" i="5"/>
  <c r="Z234" i="5"/>
  <c r="AB234" i="5" s="1"/>
  <c r="Z306" i="5"/>
  <c r="AB306" i="5" s="1"/>
  <c r="AB337" i="5"/>
  <c r="Z445" i="5"/>
  <c r="AB445" i="5" s="1"/>
  <c r="AB566" i="5"/>
  <c r="AA588" i="5"/>
  <c r="Z588" i="5"/>
  <c r="AA552" i="5"/>
  <c r="Z552" i="5"/>
  <c r="AA516" i="5"/>
  <c r="Z516" i="5"/>
  <c r="AB516" i="5" s="1"/>
  <c r="AA480" i="5"/>
  <c r="Z480" i="5"/>
  <c r="AB480" i="5" s="1"/>
  <c r="AA444" i="5"/>
  <c r="Z444" i="5"/>
  <c r="AB444" i="5" s="1"/>
  <c r="AA431" i="5"/>
  <c r="Z431" i="5"/>
  <c r="AB431" i="5" s="1"/>
  <c r="AA382" i="5"/>
  <c r="Z382" i="5"/>
  <c r="AA346" i="5"/>
  <c r="Z346" i="5"/>
  <c r="AA333" i="5"/>
  <c r="Z333" i="5"/>
  <c r="AB333" i="5" s="1"/>
  <c r="Z231" i="5"/>
  <c r="AB231" i="5" s="1"/>
  <c r="AA234" i="5"/>
  <c r="Z241" i="5"/>
  <c r="AB241" i="5" s="1"/>
  <c r="Z254" i="5"/>
  <c r="AB254" i="5" s="1"/>
  <c r="Z261" i="5"/>
  <c r="AB261" i="5" s="1"/>
  <c r="Z268" i="5"/>
  <c r="AB268" i="5" s="1"/>
  <c r="AB275" i="5"/>
  <c r="Z289" i="5"/>
  <c r="AB289" i="5" s="1"/>
  <c r="Z296" i="5"/>
  <c r="AB296" i="5" s="1"/>
  <c r="Z310" i="5"/>
  <c r="AB310" i="5" s="1"/>
  <c r="Z327" i="5"/>
  <c r="AB327" i="5" s="1"/>
  <c r="Z332" i="5"/>
  <c r="AB332" i="5" s="1"/>
  <c r="Z360" i="5"/>
  <c r="AB360" i="5" s="1"/>
  <c r="Z383" i="5"/>
  <c r="Z406" i="5"/>
  <c r="AB406" i="5" s="1"/>
  <c r="Z440" i="5"/>
  <c r="AB440" i="5" s="1"/>
  <c r="Z468" i="5"/>
  <c r="AB468" i="5" s="1"/>
  <c r="Z491" i="5"/>
  <c r="AB491" i="5" s="1"/>
  <c r="Z525" i="5"/>
  <c r="AB525" i="5" s="1"/>
  <c r="Z548" i="5"/>
  <c r="AB548" i="5" s="1"/>
  <c r="Z602" i="5"/>
  <c r="AB602" i="5" s="1"/>
  <c r="X238" i="5"/>
  <c r="AA624" i="5"/>
  <c r="Z624" i="5"/>
  <c r="AA611" i="5"/>
  <c r="Z611" i="5"/>
  <c r="AB611" i="5" s="1"/>
  <c r="AA575" i="5"/>
  <c r="Z575" i="5"/>
  <c r="AB575" i="5" s="1"/>
  <c r="AA539" i="5"/>
  <c r="Z539" i="5"/>
  <c r="AB539" i="5" s="1"/>
  <c r="AA503" i="5"/>
  <c r="Z503" i="5"/>
  <c r="AA467" i="5"/>
  <c r="Z467" i="5"/>
  <c r="AA418" i="5"/>
  <c r="Z418" i="5"/>
  <c r="AA393" i="5"/>
  <c r="Z393" i="5"/>
  <c r="AB393" i="5" s="1"/>
  <c r="AA369" i="5"/>
  <c r="Z369" i="5"/>
  <c r="AB369" i="5" s="1"/>
  <c r="AA357" i="5"/>
  <c r="Z357" i="5"/>
  <c r="AB357" i="5" s="1"/>
  <c r="Z228" i="5"/>
  <c r="AB228" i="5" s="1"/>
  <c r="AA282" i="5"/>
  <c r="AB282" i="5" s="1"/>
  <c r="Z324" i="5"/>
  <c r="AB324" i="5" s="1"/>
  <c r="AA366" i="5"/>
  <c r="AA389" i="5"/>
  <c r="AB389" i="5" s="1"/>
  <c r="AA423" i="5"/>
  <c r="AB423" i="5" s="1"/>
  <c r="AA474" i="5"/>
  <c r="AB474" i="5" s="1"/>
  <c r="AA497" i="5"/>
  <c r="AB497" i="5" s="1"/>
  <c r="AA525" i="5"/>
  <c r="AA531" i="5"/>
  <c r="AA554" i="5"/>
  <c r="AB554" i="5" s="1"/>
  <c r="Y632" i="5"/>
  <c r="O618" i="5"/>
  <c r="AA618" i="5" s="1"/>
  <c r="O631" i="5"/>
  <c r="AA631" i="5" s="1"/>
  <c r="O334" i="5"/>
  <c r="Z334" i="5" s="1"/>
  <c r="O442" i="5"/>
  <c r="Z442" i="5" s="1"/>
  <c r="O227" i="5"/>
  <c r="Z227" i="5" s="1"/>
  <c r="O403" i="5"/>
  <c r="AA403" i="5" s="1"/>
  <c r="AA105" i="5"/>
  <c r="W711" i="2"/>
  <c r="R385" i="2"/>
  <c r="W646" i="2"/>
  <c r="L300" i="2"/>
  <c r="L608" i="2"/>
  <c r="R711" i="2"/>
  <c r="K608" i="2"/>
  <c r="Z154" i="2"/>
  <c r="AB154" i="2" s="1"/>
  <c r="AA579" i="2"/>
  <c r="AB579" i="2" s="1"/>
  <c r="Z591" i="2"/>
  <c r="AB591" i="2" s="1"/>
  <c r="AA671" i="2"/>
  <c r="AB671" i="2" s="1"/>
  <c r="Z390" i="2"/>
  <c r="AB390" i="2" s="1"/>
  <c r="AA277" i="2"/>
  <c r="AB277" i="2" s="1"/>
  <c r="V385" i="2"/>
  <c r="V608" i="2"/>
  <c r="Z76" i="2"/>
  <c r="AB76" i="2" s="1"/>
  <c r="Z108" i="2"/>
  <c r="AB108" i="2" s="1"/>
  <c r="Y27" i="2"/>
  <c r="Y42" i="2"/>
  <c r="Y50" i="2"/>
  <c r="Y92" i="2"/>
  <c r="Y139" i="2"/>
  <c r="Y160" i="2"/>
  <c r="Y208" i="2"/>
  <c r="Y237" i="2"/>
  <c r="Y273" i="2"/>
  <c r="Y321" i="2"/>
  <c r="Y326" i="2"/>
  <c r="Y341" i="2"/>
  <c r="Y379" i="2"/>
  <c r="Y499" i="2"/>
  <c r="Y555" i="2"/>
  <c r="Y626" i="2"/>
  <c r="Z355" i="2"/>
  <c r="AB355" i="2" s="1"/>
  <c r="V95" i="2"/>
  <c r="AA368" i="2"/>
  <c r="AB368" i="2" s="1"/>
  <c r="Z456" i="2"/>
  <c r="AB456" i="2" s="1"/>
  <c r="Z170" i="2"/>
  <c r="AB170" i="2" s="1"/>
  <c r="Z434" i="2"/>
  <c r="AB434" i="2" s="1"/>
  <c r="Z51" i="2"/>
  <c r="AB51" i="2" s="1"/>
  <c r="Z448" i="2"/>
  <c r="AB448" i="2" s="1"/>
  <c r="K300" i="2"/>
  <c r="Z89" i="2"/>
  <c r="AB89" i="2" s="1"/>
  <c r="AA68" i="2"/>
  <c r="AB68" i="2" s="1"/>
  <c r="AA147" i="2"/>
  <c r="AB147" i="2" s="1"/>
  <c r="Z256" i="2"/>
  <c r="AB256" i="2" s="1"/>
  <c r="AA103" i="2"/>
  <c r="AB103" i="2" s="1"/>
  <c r="Z194" i="2"/>
  <c r="AB194" i="2" s="1"/>
  <c r="Z413" i="2"/>
  <c r="AB413" i="2" s="1"/>
  <c r="M300" i="2"/>
  <c r="Z202" i="2"/>
  <c r="AB202" i="2" s="1"/>
  <c r="Q342" i="2"/>
  <c r="Q479" i="2"/>
  <c r="AA233" i="2"/>
  <c r="AB233" i="2" s="1"/>
  <c r="Z428" i="2"/>
  <c r="AB428" i="2" s="1"/>
  <c r="Z104" i="2"/>
  <c r="AB104" i="2" s="1"/>
  <c r="Z172" i="2"/>
  <c r="AB172" i="2" s="1"/>
  <c r="AA48" i="2"/>
  <c r="AB48" i="2" s="1"/>
  <c r="Z162" i="2"/>
  <c r="AB162" i="2" s="1"/>
  <c r="Z298" i="2"/>
  <c r="AB298" i="2" s="1"/>
  <c r="AA312" i="2"/>
  <c r="AB312" i="2" s="1"/>
  <c r="M209" i="2"/>
  <c r="M646" i="2"/>
  <c r="M681" i="2"/>
  <c r="M711" i="2"/>
  <c r="Z346" i="2"/>
  <c r="AB346" i="2" s="1"/>
  <c r="Z32" i="2"/>
  <c r="AB32" i="2" s="1"/>
  <c r="Z44" i="2"/>
  <c r="AB44" i="2" s="1"/>
  <c r="AA412" i="2"/>
  <c r="AB412" i="2" s="1"/>
  <c r="W300" i="2"/>
  <c r="Z128" i="2"/>
  <c r="AB128" i="2" s="1"/>
  <c r="AA392" i="2"/>
  <c r="AB392" i="2" s="1"/>
  <c r="V421" i="2"/>
  <c r="Z97" i="2"/>
  <c r="AB97" i="2" s="1"/>
  <c r="AA118" i="2"/>
  <c r="AB118" i="2" s="1"/>
  <c r="Z187" i="2"/>
  <c r="AB187" i="2" s="1"/>
  <c r="AA275" i="2"/>
  <c r="AB275" i="2" s="1"/>
  <c r="AA467" i="2"/>
  <c r="AB467" i="2" s="1"/>
  <c r="Z520" i="2"/>
  <c r="AB520" i="2" s="1"/>
  <c r="Z62" i="2"/>
  <c r="AB62" i="2" s="1"/>
  <c r="AA99" i="2"/>
  <c r="AB99" i="2" s="1"/>
  <c r="Z115" i="2"/>
  <c r="AB115" i="2" s="1"/>
  <c r="AA122" i="2"/>
  <c r="AB122" i="2" s="1"/>
  <c r="Z140" i="2"/>
  <c r="AB140" i="2" s="1"/>
  <c r="Z165" i="2"/>
  <c r="AB165" i="2" s="1"/>
  <c r="Z216" i="2"/>
  <c r="AB216" i="2" s="1"/>
  <c r="Z269" i="2"/>
  <c r="AB269" i="2" s="1"/>
  <c r="Z324" i="2"/>
  <c r="AB324" i="2" s="1"/>
  <c r="AA369" i="2"/>
  <c r="AB369" i="2" s="1"/>
  <c r="Z393" i="2"/>
  <c r="AB393" i="2" s="1"/>
  <c r="Z535" i="2"/>
  <c r="AB535" i="2" s="1"/>
  <c r="AA665" i="2"/>
  <c r="AB665" i="2" s="1"/>
  <c r="Z36" i="2"/>
  <c r="AB36" i="2" s="1"/>
  <c r="AA177" i="2"/>
  <c r="AB177" i="2" s="1"/>
  <c r="Z248" i="2"/>
  <c r="AB248" i="2" s="1"/>
  <c r="Z291" i="2"/>
  <c r="AB291" i="2" s="1"/>
  <c r="AA313" i="2"/>
  <c r="AB313" i="2" s="1"/>
  <c r="AA383" i="2"/>
  <c r="AB383" i="2" s="1"/>
  <c r="AA512" i="2"/>
  <c r="AB512" i="2" s="1"/>
  <c r="Z559" i="2"/>
  <c r="AB559" i="2" s="1"/>
  <c r="AA583" i="2"/>
  <c r="AB583" i="2" s="1"/>
  <c r="Z630" i="2"/>
  <c r="AB630" i="2" s="1"/>
  <c r="AA676" i="2"/>
  <c r="AB676" i="2" s="1"/>
  <c r="AA75" i="2"/>
  <c r="AB75" i="2" s="1"/>
  <c r="AA127" i="2"/>
  <c r="AB127" i="2" s="1"/>
  <c r="AA152" i="2"/>
  <c r="AB152" i="2" s="1"/>
  <c r="Z221" i="2"/>
  <c r="AB221" i="2" s="1"/>
  <c r="AA319" i="2"/>
  <c r="AB319" i="2" s="1"/>
  <c r="AA193" i="2"/>
  <c r="AB193" i="2" s="1"/>
  <c r="Z541" i="2"/>
  <c r="AB541" i="2" s="1"/>
  <c r="AA650" i="2"/>
  <c r="AB650" i="2" s="1"/>
  <c r="AA49" i="2"/>
  <c r="AB49" i="2" s="1"/>
  <c r="Z114" i="2"/>
  <c r="AB114" i="2" s="1"/>
  <c r="AA287" i="2"/>
  <c r="AB287" i="2" s="1"/>
  <c r="Z87" i="2"/>
  <c r="AB87" i="2" s="1"/>
  <c r="AA164" i="2"/>
  <c r="AB164" i="2" s="1"/>
  <c r="AA234" i="2"/>
  <c r="AB234" i="2" s="1"/>
  <c r="Z246" i="2"/>
  <c r="AB246" i="2" s="1"/>
  <c r="AA557" i="2"/>
  <c r="AB557" i="2" s="1"/>
  <c r="Z35" i="2"/>
  <c r="AB35" i="2" s="1"/>
  <c r="Z403" i="2"/>
  <c r="AB403" i="2" s="1"/>
  <c r="AA459" i="2"/>
  <c r="AB459" i="2" s="1"/>
  <c r="Z485" i="2"/>
  <c r="AB485" i="2" s="1"/>
  <c r="Z63" i="2"/>
  <c r="AB63" i="2" s="1"/>
  <c r="AA149" i="2"/>
  <c r="AB149" i="2" s="1"/>
  <c r="Z227" i="2"/>
  <c r="AB227" i="2" s="1"/>
  <c r="Z305" i="2"/>
  <c r="AB305" i="2" s="1"/>
  <c r="Z350" i="2"/>
  <c r="AB350" i="2" s="1"/>
  <c r="Z30" i="2"/>
  <c r="AB30" i="2" s="1"/>
  <c r="Z46" i="2"/>
  <c r="AB46" i="2" s="1"/>
  <c r="Z116" i="2"/>
  <c r="AB116" i="2" s="1"/>
  <c r="Z141" i="2"/>
  <c r="AB141" i="2" s="1"/>
  <c r="Z419" i="2"/>
  <c r="AB419" i="2" s="1"/>
  <c r="Z431" i="2"/>
  <c r="AB431" i="2" s="1"/>
  <c r="AA441" i="2"/>
  <c r="AB441" i="2" s="1"/>
  <c r="Z488" i="2"/>
  <c r="AB488" i="2" s="1"/>
  <c r="AA644" i="2"/>
  <c r="AB644" i="2" s="1"/>
  <c r="AA692" i="2"/>
  <c r="AB692" i="2" s="1"/>
  <c r="AA705" i="2"/>
  <c r="AB705" i="2" s="1"/>
  <c r="AA37" i="2"/>
  <c r="AB37" i="2" s="1"/>
  <c r="Z102" i="2"/>
  <c r="AB102" i="2" s="1"/>
  <c r="Z125" i="2"/>
  <c r="AB125" i="2" s="1"/>
  <c r="Z133" i="2"/>
  <c r="AB133" i="2" s="1"/>
  <c r="Z200" i="2"/>
  <c r="AB200" i="2" s="1"/>
  <c r="Z210" i="2"/>
  <c r="AB210" i="2" s="1"/>
  <c r="Z327" i="2"/>
  <c r="AB327" i="2" s="1"/>
  <c r="Z550" i="2"/>
  <c r="AB550" i="2" s="1"/>
  <c r="Z57" i="2"/>
  <c r="AB57" i="2" s="1"/>
  <c r="Z64" i="2"/>
  <c r="AB64" i="2" s="1"/>
  <c r="AA180" i="2"/>
  <c r="AB180" i="2" s="1"/>
  <c r="AA263" i="2"/>
  <c r="AB263" i="2" s="1"/>
  <c r="AA284" i="2"/>
  <c r="AB284" i="2" s="1"/>
  <c r="AA307" i="2"/>
  <c r="AB307" i="2" s="1"/>
  <c r="Z432" i="2"/>
  <c r="AB432" i="2" s="1"/>
  <c r="AA529" i="2"/>
  <c r="AB529" i="2" s="1"/>
  <c r="AA597" i="2"/>
  <c r="AB597" i="2" s="1"/>
  <c r="Z664" i="2"/>
  <c r="AB664" i="2" s="1"/>
  <c r="AA344" i="2"/>
  <c r="AB344" i="2" s="1"/>
  <c r="Z376" i="2"/>
  <c r="AB376" i="2" s="1"/>
  <c r="AA398" i="2"/>
  <c r="AB398" i="2" s="1"/>
  <c r="AA611" i="2"/>
  <c r="AB611" i="2" s="1"/>
  <c r="O699" i="2"/>
  <c r="Z699" i="2" s="1"/>
  <c r="AA698" i="2"/>
  <c r="AB698" i="2" s="1"/>
  <c r="AA685" i="2"/>
  <c r="Z685" i="2"/>
  <c r="AA670" i="2"/>
  <c r="Z670" i="2"/>
  <c r="Z656" i="2"/>
  <c r="AA656" i="2"/>
  <c r="AA642" i="2"/>
  <c r="Z642" i="2"/>
  <c r="Z629" i="2"/>
  <c r="AA629" i="2"/>
  <c r="Z615" i="2"/>
  <c r="AA615" i="2"/>
  <c r="AA601" i="2"/>
  <c r="Z601" i="2"/>
  <c r="AA589" i="2"/>
  <c r="Z589" i="2"/>
  <c r="AA577" i="2"/>
  <c r="Z577" i="2"/>
  <c r="Z563" i="2"/>
  <c r="AA563" i="2"/>
  <c r="Z548" i="2"/>
  <c r="AA548" i="2"/>
  <c r="AA534" i="2"/>
  <c r="Z534" i="2"/>
  <c r="AA519" i="2"/>
  <c r="Z519" i="2"/>
  <c r="AA507" i="2"/>
  <c r="Z507" i="2"/>
  <c r="AA492" i="2"/>
  <c r="Z492" i="2"/>
  <c r="AA480" i="2"/>
  <c r="Z480" i="2"/>
  <c r="Z465" i="2"/>
  <c r="AA465" i="2"/>
  <c r="Z452" i="2"/>
  <c r="AA452" i="2"/>
  <c r="Z439" i="2"/>
  <c r="AA439" i="2"/>
  <c r="AA426" i="2"/>
  <c r="Z426" i="2"/>
  <c r="AA411" i="2"/>
  <c r="Z411" i="2"/>
  <c r="Z396" i="2"/>
  <c r="AA396" i="2"/>
  <c r="Z382" i="2"/>
  <c r="AA382" i="2"/>
  <c r="AA367" i="2"/>
  <c r="Z367" i="2"/>
  <c r="AA354" i="2"/>
  <c r="Z354" i="2"/>
  <c r="O341" i="2"/>
  <c r="AA340" i="2"/>
  <c r="Z340" i="2"/>
  <c r="AA325" i="2"/>
  <c r="Z325" i="2"/>
  <c r="AA311" i="2"/>
  <c r="Z311" i="2"/>
  <c r="AA296" i="2"/>
  <c r="Z296" i="2"/>
  <c r="AA281" i="2"/>
  <c r="Z281" i="2"/>
  <c r="AA268" i="2"/>
  <c r="Z268" i="2"/>
  <c r="Z254" i="2"/>
  <c r="AA254" i="2"/>
  <c r="AA242" i="2"/>
  <c r="Z242" i="2"/>
  <c r="AA214" i="2"/>
  <c r="Z214" i="2"/>
  <c r="Z198" i="2"/>
  <c r="AA198" i="2"/>
  <c r="Z171" i="2"/>
  <c r="AA171" i="2"/>
  <c r="Z157" i="2"/>
  <c r="AA157" i="2"/>
  <c r="Z145" i="2"/>
  <c r="AA145" i="2"/>
  <c r="AA132" i="2"/>
  <c r="Z132" i="2"/>
  <c r="Z120" i="2"/>
  <c r="AA120" i="2"/>
  <c r="AA107" i="2"/>
  <c r="Z107" i="2"/>
  <c r="O94" i="2"/>
  <c r="Z94" i="2" s="1"/>
  <c r="Z93" i="2"/>
  <c r="AA93" i="2"/>
  <c r="AA80" i="2"/>
  <c r="Z80" i="2"/>
  <c r="Z41" i="2"/>
  <c r="AA41" i="2"/>
  <c r="AA29" i="2"/>
  <c r="Z29" i="2"/>
  <c r="AA696" i="2"/>
  <c r="Z696" i="2"/>
  <c r="AA684" i="2"/>
  <c r="Z684" i="2"/>
  <c r="AA669" i="2"/>
  <c r="Z669" i="2"/>
  <c r="AA655" i="2"/>
  <c r="Z655" i="2"/>
  <c r="AA641" i="2"/>
  <c r="Z641" i="2"/>
  <c r="AA628" i="2"/>
  <c r="Z628" i="2"/>
  <c r="AA614" i="2"/>
  <c r="Z614" i="2"/>
  <c r="AA600" i="2"/>
  <c r="Z600" i="2"/>
  <c r="AA588" i="2"/>
  <c r="Z588" i="2"/>
  <c r="AA576" i="2"/>
  <c r="Z576" i="2"/>
  <c r="AA562" i="2"/>
  <c r="Z562" i="2"/>
  <c r="AA547" i="2"/>
  <c r="Z547" i="2"/>
  <c r="AA533" i="2"/>
  <c r="Z533" i="2"/>
  <c r="AA518" i="2"/>
  <c r="Z518" i="2"/>
  <c r="Z506" i="2"/>
  <c r="AA506" i="2"/>
  <c r="Z491" i="2"/>
  <c r="AA491" i="2"/>
  <c r="AA477" i="2"/>
  <c r="Z477" i="2"/>
  <c r="AA464" i="2"/>
  <c r="Z464" i="2"/>
  <c r="Z451" i="2"/>
  <c r="AA451" i="2"/>
  <c r="AA438" i="2"/>
  <c r="Z438" i="2"/>
  <c r="Z425" i="2"/>
  <c r="AA425" i="2"/>
  <c r="AA409" i="2"/>
  <c r="Z409" i="2"/>
  <c r="AA395" i="2"/>
  <c r="Z395" i="2"/>
  <c r="AA381" i="2"/>
  <c r="Z381" i="2"/>
  <c r="AA366" i="2"/>
  <c r="Z366" i="2"/>
  <c r="AA353" i="2"/>
  <c r="Z353" i="2"/>
  <c r="Z338" i="2"/>
  <c r="AA338" i="2"/>
  <c r="AA310" i="2"/>
  <c r="Z310" i="2"/>
  <c r="AA295" i="2"/>
  <c r="Z295" i="2"/>
  <c r="AA280" i="2"/>
  <c r="Z280" i="2"/>
  <c r="AA267" i="2"/>
  <c r="Z267" i="2"/>
  <c r="Z253" i="2"/>
  <c r="AA253" i="2"/>
  <c r="AA240" i="2"/>
  <c r="Z240" i="2"/>
  <c r="Z226" i="2"/>
  <c r="AA226" i="2"/>
  <c r="AA213" i="2"/>
  <c r="Z213" i="2"/>
  <c r="AA197" i="2"/>
  <c r="Z197" i="2"/>
  <c r="AA184" i="2"/>
  <c r="Z184" i="2"/>
  <c r="Z156" i="2"/>
  <c r="AA156" i="2"/>
  <c r="AA144" i="2"/>
  <c r="Z144" i="2"/>
  <c r="AA131" i="2"/>
  <c r="Z131" i="2"/>
  <c r="Z119" i="2"/>
  <c r="AA119" i="2"/>
  <c r="Z106" i="2"/>
  <c r="AA106" i="2"/>
  <c r="AA91" i="2"/>
  <c r="Z91" i="2"/>
  <c r="AA79" i="2"/>
  <c r="Z79" i="2"/>
  <c r="AA67" i="2"/>
  <c r="Z67" i="2"/>
  <c r="Z54" i="2"/>
  <c r="AA54" i="2"/>
  <c r="AA40" i="2"/>
  <c r="Z40" i="2"/>
  <c r="AA28" i="2"/>
  <c r="Z28" i="2"/>
  <c r="Z185" i="2"/>
  <c r="AB185" i="2" s="1"/>
  <c r="AA695" i="2"/>
  <c r="Z695" i="2"/>
  <c r="Z683" i="2"/>
  <c r="AA683" i="2"/>
  <c r="Z668" i="2"/>
  <c r="AA668" i="2"/>
  <c r="AA654" i="2"/>
  <c r="Z654" i="2"/>
  <c r="AA639" i="2"/>
  <c r="Z639" i="2"/>
  <c r="Z627" i="2"/>
  <c r="AA627" i="2"/>
  <c r="AA613" i="2"/>
  <c r="Z613" i="2"/>
  <c r="Z599" i="2"/>
  <c r="AA599" i="2"/>
  <c r="AA587" i="2"/>
  <c r="Z587" i="2"/>
  <c r="AA575" i="2"/>
  <c r="Z575" i="2"/>
  <c r="AA561" i="2"/>
  <c r="Z561" i="2"/>
  <c r="Z546" i="2"/>
  <c r="AA546" i="2"/>
  <c r="AA532" i="2"/>
  <c r="Z532" i="2"/>
  <c r="AA517" i="2"/>
  <c r="Z517" i="2"/>
  <c r="AA505" i="2"/>
  <c r="Z505" i="2"/>
  <c r="AA490" i="2"/>
  <c r="Z490" i="2"/>
  <c r="AA476" i="2"/>
  <c r="Z476" i="2"/>
  <c r="AA462" i="2"/>
  <c r="Z462" i="2"/>
  <c r="Z450" i="2"/>
  <c r="AA450" i="2"/>
  <c r="Z437" i="2"/>
  <c r="AA437" i="2"/>
  <c r="AA424" i="2"/>
  <c r="Z424" i="2"/>
  <c r="AA408" i="2"/>
  <c r="Z408" i="2"/>
  <c r="Z394" i="2"/>
  <c r="AA394" i="2"/>
  <c r="AA380" i="2"/>
  <c r="Z380" i="2"/>
  <c r="Z365" i="2"/>
  <c r="AA365" i="2"/>
  <c r="Z352" i="2"/>
  <c r="AA352" i="2"/>
  <c r="AA337" i="2"/>
  <c r="Z337" i="2"/>
  <c r="AA323" i="2"/>
  <c r="Z323" i="2"/>
  <c r="AA309" i="2"/>
  <c r="Z309" i="2"/>
  <c r="AA294" i="2"/>
  <c r="Z294" i="2"/>
  <c r="Z279" i="2"/>
  <c r="AA279" i="2"/>
  <c r="Z252" i="2"/>
  <c r="AA252" i="2"/>
  <c r="Z239" i="2"/>
  <c r="AA239" i="2"/>
  <c r="AA183" i="2"/>
  <c r="Z183" i="2"/>
  <c r="Z155" i="2"/>
  <c r="AA155" i="2"/>
  <c r="AA130" i="2"/>
  <c r="Z130" i="2"/>
  <c r="Z78" i="2"/>
  <c r="AA78" i="2"/>
  <c r="Z55" i="2"/>
  <c r="AB55" i="2" s="1"/>
  <c r="O710" i="2"/>
  <c r="Z710" i="2" s="1"/>
  <c r="AA709" i="2"/>
  <c r="Z709" i="2"/>
  <c r="Z694" i="2"/>
  <c r="AA694" i="2"/>
  <c r="AA682" i="2"/>
  <c r="Z682" i="2"/>
  <c r="AA667" i="2"/>
  <c r="Z667" i="2"/>
  <c r="AA653" i="2"/>
  <c r="Z653" i="2"/>
  <c r="AA638" i="2"/>
  <c r="Z638" i="2"/>
  <c r="O626" i="2"/>
  <c r="AA626" i="2" s="1"/>
  <c r="Z625" i="2"/>
  <c r="AA625" i="2"/>
  <c r="Z612" i="2"/>
  <c r="AA612" i="2"/>
  <c r="AA598" i="2"/>
  <c r="Z598" i="2"/>
  <c r="AA545" i="2"/>
  <c r="Z545" i="2"/>
  <c r="Z531" i="2"/>
  <c r="AA531" i="2"/>
  <c r="Z504" i="2"/>
  <c r="AA504" i="2"/>
  <c r="Z489" i="2"/>
  <c r="AA489" i="2"/>
  <c r="AA461" i="2"/>
  <c r="Z461" i="2"/>
  <c r="AA449" i="2"/>
  <c r="Z449" i="2"/>
  <c r="Z435" i="2"/>
  <c r="AA435" i="2"/>
  <c r="AA423" i="2"/>
  <c r="Z423" i="2"/>
  <c r="AA378" i="2"/>
  <c r="Z378" i="2"/>
  <c r="AA364" i="2"/>
  <c r="Z364" i="2"/>
  <c r="AA351" i="2"/>
  <c r="Z351" i="2"/>
  <c r="AA336" i="2"/>
  <c r="Z336" i="2"/>
  <c r="AA322" i="2"/>
  <c r="Z322" i="2"/>
  <c r="AA293" i="2"/>
  <c r="Z293" i="2"/>
  <c r="Z278" i="2"/>
  <c r="AA278" i="2"/>
  <c r="AA265" i="2"/>
  <c r="Z265" i="2"/>
  <c r="AA223" i="2"/>
  <c r="Z223" i="2"/>
  <c r="AA211" i="2"/>
  <c r="Z211" i="2"/>
  <c r="AA195" i="2"/>
  <c r="Z195" i="2"/>
  <c r="AA182" i="2"/>
  <c r="Z182" i="2"/>
  <c r="AA142" i="2"/>
  <c r="Z142" i="2"/>
  <c r="AA117" i="2"/>
  <c r="Z117" i="2"/>
  <c r="AA77" i="2"/>
  <c r="Z77" i="2"/>
  <c r="AA65" i="2"/>
  <c r="Z65" i="2"/>
  <c r="AA38" i="2"/>
  <c r="Z38" i="2"/>
  <c r="Z83" i="2"/>
  <c r="AB83" i="2" s="1"/>
  <c r="Z475" i="2"/>
  <c r="AA475" i="2"/>
  <c r="Y56" i="2"/>
  <c r="Y94" i="2"/>
  <c r="S176" i="2"/>
  <c r="Y110" i="2"/>
  <c r="Y175" i="2"/>
  <c r="S209" i="2"/>
  <c r="Y191" i="2"/>
  <c r="Y199" i="2"/>
  <c r="Y203" i="2"/>
  <c r="S258" i="2"/>
  <c r="Y224" i="2"/>
  <c r="Y232" i="2"/>
  <c r="Y241" i="2"/>
  <c r="Y257" i="2"/>
  <c r="Y282" i="2"/>
  <c r="Y288" i="2"/>
  <c r="Y292" i="2"/>
  <c r="Y299" i="2"/>
  <c r="Y316" i="2"/>
  <c r="Y333" i="2"/>
  <c r="Y339" i="2"/>
  <c r="Y357" i="2"/>
  <c r="Y370" i="2"/>
  <c r="Y375" i="2"/>
  <c r="Y384" i="2"/>
  <c r="S421" i="2"/>
  <c r="Y399" i="2"/>
  <c r="Y407" i="2"/>
  <c r="Y410" i="2"/>
  <c r="Y415" i="2"/>
  <c r="Y420" i="2"/>
  <c r="Y436" i="2"/>
  <c r="Y463" i="2"/>
  <c r="Y471" i="2"/>
  <c r="Y478" i="2"/>
  <c r="Y494" i="2"/>
  <c r="Y502" i="2"/>
  <c r="Y522" i="2"/>
  <c r="Y525" i="2"/>
  <c r="Y542" i="2"/>
  <c r="Y544" i="2"/>
  <c r="Y552" i="2"/>
  <c r="S608" i="2"/>
  <c r="Y572" i="2"/>
  <c r="Y574" i="2"/>
  <c r="Y607" i="2"/>
  <c r="Y624" i="2"/>
  <c r="Y640" i="2"/>
  <c r="Y645" i="2"/>
  <c r="Y662" i="2"/>
  <c r="Y666" i="2"/>
  <c r="Y678" i="2"/>
  <c r="Y680" i="2"/>
  <c r="Y697" i="2"/>
  <c r="Y699" i="2"/>
  <c r="Y708" i="2"/>
  <c r="Y710" i="2"/>
  <c r="AA196" i="2"/>
  <c r="AB196" i="2" s="1"/>
  <c r="AA238" i="2"/>
  <c r="AB238" i="2" s="1"/>
  <c r="AA272" i="2"/>
  <c r="AB272" i="2" s="1"/>
  <c r="Z308" i="2"/>
  <c r="AB308" i="2" s="1"/>
  <c r="AA317" i="2"/>
  <c r="AB317" i="2" s="1"/>
  <c r="AA523" i="2"/>
  <c r="AB523" i="2" s="1"/>
  <c r="Z605" i="2"/>
  <c r="AB605" i="2" s="1"/>
  <c r="AA560" i="2"/>
  <c r="Z560" i="2"/>
  <c r="AA71" i="2"/>
  <c r="AB71" i="2" s="1"/>
  <c r="Z135" i="2"/>
  <c r="AB135" i="2" s="1"/>
  <c r="Z188" i="2"/>
  <c r="AB188" i="2" s="1"/>
  <c r="AA230" i="2"/>
  <c r="AB230" i="2" s="1"/>
  <c r="AA347" i="2"/>
  <c r="AB347" i="2" s="1"/>
  <c r="AA416" i="2"/>
  <c r="AB416" i="2" s="1"/>
  <c r="Y445" i="2"/>
  <c r="Z496" i="2"/>
  <c r="AB496" i="2" s="1"/>
  <c r="Z586" i="2"/>
  <c r="AB586" i="2" s="1"/>
  <c r="Z205" i="2"/>
  <c r="AB205" i="2" s="1"/>
  <c r="AA406" i="2"/>
  <c r="AB406" i="2" s="1"/>
  <c r="AA212" i="2"/>
  <c r="Z212" i="2"/>
  <c r="AA169" i="2"/>
  <c r="Z169" i="2"/>
  <c r="Z143" i="2"/>
  <c r="AA143" i="2"/>
  <c r="AA105" i="2"/>
  <c r="Z105" i="2"/>
  <c r="AA90" i="2"/>
  <c r="Z90" i="2"/>
  <c r="Z53" i="2"/>
  <c r="AA53" i="2"/>
  <c r="O574" i="2"/>
  <c r="Z574" i="2" s="1"/>
  <c r="AA573" i="2"/>
  <c r="Z573" i="2"/>
  <c r="Z704" i="2"/>
  <c r="AA704" i="2"/>
  <c r="AA690" i="2"/>
  <c r="Z690" i="2"/>
  <c r="AA675" i="2"/>
  <c r="Z675" i="2"/>
  <c r="Z661" i="2"/>
  <c r="AA661" i="2"/>
  <c r="Z649" i="2"/>
  <c r="AA649" i="2"/>
  <c r="AA634" i="2"/>
  <c r="Z634" i="2"/>
  <c r="Z606" i="2"/>
  <c r="AA606" i="2"/>
  <c r="Z594" i="2"/>
  <c r="AA594" i="2"/>
  <c r="Z582" i="2"/>
  <c r="AA582" i="2"/>
  <c r="AA568" i="2"/>
  <c r="Z568" i="2"/>
  <c r="Z554" i="2"/>
  <c r="AA554" i="2"/>
  <c r="AA539" i="2"/>
  <c r="Z539" i="2"/>
  <c r="Z498" i="2"/>
  <c r="AA498" i="2"/>
  <c r="AA470" i="2"/>
  <c r="Z470" i="2"/>
  <c r="Z457" i="2"/>
  <c r="AA457" i="2"/>
  <c r="AA444" i="2"/>
  <c r="Z444" i="2"/>
  <c r="AA417" i="2"/>
  <c r="Z417" i="2"/>
  <c r="AA402" i="2"/>
  <c r="Z402" i="2"/>
  <c r="AA389" i="2"/>
  <c r="Z389" i="2"/>
  <c r="AA373" i="2"/>
  <c r="Z373" i="2"/>
  <c r="AA304" i="2"/>
  <c r="Z304" i="2"/>
  <c r="AA274" i="2"/>
  <c r="Z274" i="2"/>
  <c r="AA261" i="2"/>
  <c r="Z261" i="2"/>
  <c r="AA247" i="2"/>
  <c r="Z247" i="2"/>
  <c r="AA219" i="2"/>
  <c r="Z219" i="2"/>
  <c r="AA190" i="2"/>
  <c r="Z190" i="2"/>
  <c r="AA178" i="2"/>
  <c r="Z178" i="2"/>
  <c r="Z163" i="2"/>
  <c r="AA163" i="2"/>
  <c r="Z150" i="2"/>
  <c r="AA150" i="2"/>
  <c r="AA137" i="2"/>
  <c r="Z137" i="2"/>
  <c r="AA113" i="2"/>
  <c r="Z113" i="2"/>
  <c r="AA100" i="2"/>
  <c r="Z100" i="2"/>
  <c r="AA85" i="2"/>
  <c r="Z85" i="2"/>
  <c r="AA47" i="2"/>
  <c r="Z47" i="2"/>
  <c r="AA34" i="2"/>
  <c r="Z34" i="2"/>
  <c r="AA39" i="2"/>
  <c r="AB39" i="2" s="1"/>
  <c r="Z59" i="2"/>
  <c r="AB59" i="2" s="1"/>
  <c r="Z302" i="2"/>
  <c r="AB302" i="2" s="1"/>
  <c r="Z358" i="2"/>
  <c r="AB358" i="2" s="1"/>
  <c r="AA527" i="2"/>
  <c r="AB527" i="2" s="1"/>
  <c r="AA703" i="2"/>
  <c r="Z703" i="2"/>
  <c r="AA689" i="2"/>
  <c r="Z689" i="2"/>
  <c r="AA660" i="2"/>
  <c r="Z660" i="2"/>
  <c r="AA648" i="2"/>
  <c r="Z648" i="2"/>
  <c r="AA633" i="2"/>
  <c r="Z633" i="2"/>
  <c r="AA619" i="2"/>
  <c r="Z619" i="2"/>
  <c r="Z593" i="2"/>
  <c r="AA593" i="2"/>
  <c r="Z567" i="2"/>
  <c r="AA567" i="2"/>
  <c r="AA553" i="2"/>
  <c r="Z553" i="2"/>
  <c r="Z524" i="2"/>
  <c r="AA524" i="2"/>
  <c r="AA511" i="2"/>
  <c r="Z511" i="2"/>
  <c r="AA497" i="2"/>
  <c r="Z497" i="2"/>
  <c r="AA484" i="2"/>
  <c r="Z484" i="2"/>
  <c r="Z469" i="2"/>
  <c r="AA469" i="2"/>
  <c r="AA443" i="2"/>
  <c r="Z443" i="2"/>
  <c r="AA430" i="2"/>
  <c r="Z430" i="2"/>
  <c r="AA401" i="2"/>
  <c r="Z401" i="2"/>
  <c r="Z388" i="2"/>
  <c r="AA388" i="2"/>
  <c r="AA372" i="2"/>
  <c r="Z372" i="2"/>
  <c r="Z359" i="2"/>
  <c r="AA359" i="2"/>
  <c r="AA330" i="2"/>
  <c r="Z330" i="2"/>
  <c r="AA315" i="2"/>
  <c r="Z315" i="2"/>
  <c r="AA303" i="2"/>
  <c r="Z303" i="2"/>
  <c r="Z286" i="2"/>
  <c r="AA286" i="2"/>
  <c r="AA260" i="2"/>
  <c r="Z260" i="2"/>
  <c r="Z231" i="2"/>
  <c r="AA231" i="2"/>
  <c r="AA218" i="2"/>
  <c r="Z218" i="2"/>
  <c r="AA204" i="2"/>
  <c r="Z204" i="2"/>
  <c r="AA189" i="2"/>
  <c r="Z189" i="2"/>
  <c r="AA136" i="2"/>
  <c r="Z136" i="2"/>
  <c r="AA112" i="2"/>
  <c r="Z112" i="2"/>
  <c r="Z84" i="2"/>
  <c r="AA84" i="2"/>
  <c r="AA72" i="2"/>
  <c r="Z72" i="2"/>
  <c r="AA60" i="2"/>
  <c r="Z60" i="2"/>
  <c r="Z33" i="2"/>
  <c r="AB33" i="2" s="1"/>
  <c r="AA52" i="2"/>
  <c r="AB52" i="2" s="1"/>
  <c r="Z73" i="2"/>
  <c r="AB73" i="2" s="1"/>
  <c r="AA129" i="2"/>
  <c r="AB129" i="2" s="1"/>
  <c r="Z266" i="2"/>
  <c r="AB266" i="2" s="1"/>
  <c r="AA516" i="2"/>
  <c r="AB516" i="2" s="1"/>
  <c r="AA688" i="2"/>
  <c r="Z688" i="2"/>
  <c r="AA659" i="2"/>
  <c r="Z659" i="2"/>
  <c r="Z618" i="2"/>
  <c r="AA618" i="2"/>
  <c r="AA566" i="2"/>
  <c r="Z566" i="2"/>
  <c r="Z455" i="2"/>
  <c r="AA455" i="2"/>
  <c r="AA387" i="2"/>
  <c r="Z387" i="2"/>
  <c r="Z271" i="2"/>
  <c r="AA271" i="2"/>
  <c r="AA245" i="2"/>
  <c r="Z245" i="2"/>
  <c r="Z217" i="2"/>
  <c r="AA217" i="2"/>
  <c r="AA174" i="2"/>
  <c r="Z174" i="2"/>
  <c r="K258" i="2"/>
  <c r="K301" i="2" s="1"/>
  <c r="AA66" i="2"/>
  <c r="AB66" i="2" s="1"/>
  <c r="AA167" i="2"/>
  <c r="AB167" i="2" s="1"/>
  <c r="Z225" i="2"/>
  <c r="AB225" i="2" s="1"/>
  <c r="Z620" i="2"/>
  <c r="AB620" i="2" s="1"/>
  <c r="AA702" i="2"/>
  <c r="Z702" i="2"/>
  <c r="Z592" i="2"/>
  <c r="AA592" i="2"/>
  <c r="AA551" i="2"/>
  <c r="Z551" i="2"/>
  <c r="AA442" i="2"/>
  <c r="Z442" i="2"/>
  <c r="Z329" i="2"/>
  <c r="AA329" i="2"/>
  <c r="AA285" i="2"/>
  <c r="Z285" i="2"/>
  <c r="Z161" i="2"/>
  <c r="AA161" i="2"/>
  <c r="AA148" i="2"/>
  <c r="Z148" i="2"/>
  <c r="Z123" i="2"/>
  <c r="AA123" i="2"/>
  <c r="AA98" i="2"/>
  <c r="Z98" i="2"/>
  <c r="Z124" i="2"/>
  <c r="AB124" i="2" s="1"/>
  <c r="Y168" i="2"/>
  <c r="Z251" i="2"/>
  <c r="AB251" i="2" s="1"/>
  <c r="AA331" i="2"/>
  <c r="AB331" i="2" s="1"/>
  <c r="Z360" i="2"/>
  <c r="AB360" i="2" s="1"/>
  <c r="AA581" i="2"/>
  <c r="AB581" i="2" s="1"/>
  <c r="Z674" i="2"/>
  <c r="AB674" i="2" s="1"/>
  <c r="AA673" i="2"/>
  <c r="Z673" i="2"/>
  <c r="Z647" i="2"/>
  <c r="AA647" i="2"/>
  <c r="AA604" i="2"/>
  <c r="Z604" i="2"/>
  <c r="AA580" i="2"/>
  <c r="Z580" i="2"/>
  <c r="Z537" i="2"/>
  <c r="AA537" i="2"/>
  <c r="AA483" i="2"/>
  <c r="Z483" i="2"/>
  <c r="AA468" i="2"/>
  <c r="Z468" i="2"/>
  <c r="AA429" i="2"/>
  <c r="Z429" i="2"/>
  <c r="AA414" i="2"/>
  <c r="Z414" i="2"/>
  <c r="Z400" i="2"/>
  <c r="AA400" i="2"/>
  <c r="Z371" i="2"/>
  <c r="AA371" i="2"/>
  <c r="Z345" i="2"/>
  <c r="AA345" i="2"/>
  <c r="AA314" i="2"/>
  <c r="Z314" i="2"/>
  <c r="AA259" i="2"/>
  <c r="Z259" i="2"/>
  <c r="AA61" i="2"/>
  <c r="AB61" i="2" s="1"/>
  <c r="Z111" i="2"/>
  <c r="AB111" i="2" s="1"/>
  <c r="Z510" i="2"/>
  <c r="AB510" i="2" s="1"/>
  <c r="Z538" i="2"/>
  <c r="AB538" i="2" s="1"/>
  <c r="AA632" i="2"/>
  <c r="AB632" i="2" s="1"/>
  <c r="Z707" i="2"/>
  <c r="AA707" i="2"/>
  <c r="AA693" i="2"/>
  <c r="Z693" i="2"/>
  <c r="O680" i="2"/>
  <c r="Z680" i="2" s="1"/>
  <c r="Z679" i="2"/>
  <c r="AA679" i="2"/>
  <c r="AA652" i="2"/>
  <c r="Z652" i="2"/>
  <c r="AA637" i="2"/>
  <c r="Z637" i="2"/>
  <c r="AA623" i="2"/>
  <c r="Z623" i="2"/>
  <c r="AA571" i="2"/>
  <c r="Z571" i="2"/>
  <c r="O544" i="2"/>
  <c r="AA544" i="2" s="1"/>
  <c r="Z543" i="2"/>
  <c r="AA515" i="2"/>
  <c r="Z515" i="2"/>
  <c r="AA503" i="2"/>
  <c r="Z503" i="2"/>
  <c r="AA460" i="2"/>
  <c r="Z460" i="2"/>
  <c r="AA422" i="2"/>
  <c r="Z422" i="2"/>
  <c r="AA405" i="2"/>
  <c r="Z405" i="2"/>
  <c r="AA377" i="2"/>
  <c r="Z377" i="2"/>
  <c r="AA363" i="2"/>
  <c r="Z363" i="2"/>
  <c r="AA335" i="2"/>
  <c r="Z335" i="2"/>
  <c r="Z320" i="2"/>
  <c r="AA320" i="2"/>
  <c r="AA236" i="2"/>
  <c r="Z236" i="2"/>
  <c r="AA222" i="2"/>
  <c r="Z222" i="2"/>
  <c r="AA70" i="2"/>
  <c r="AB70" i="2" s="1"/>
  <c r="Z158" i="2"/>
  <c r="AB158" i="2" s="1"/>
  <c r="Z179" i="2"/>
  <c r="AB179" i="2" s="1"/>
  <c r="Z206" i="2"/>
  <c r="AB206" i="2" s="1"/>
  <c r="Z229" i="2"/>
  <c r="AB229" i="2" s="1"/>
  <c r="AA264" i="2"/>
  <c r="AB264" i="2" s="1"/>
  <c r="Z276" i="2"/>
  <c r="AB276" i="2" s="1"/>
  <c r="Z289" i="2"/>
  <c r="AB289" i="2" s="1"/>
  <c r="AA328" i="2"/>
  <c r="AB328" i="2" s="1"/>
  <c r="Z446" i="2"/>
  <c r="AB446" i="2" s="1"/>
  <c r="AA453" i="2"/>
  <c r="AB453" i="2" s="1"/>
  <c r="Z493" i="2"/>
  <c r="AB493" i="2" s="1"/>
  <c r="AA500" i="2"/>
  <c r="AB500" i="2" s="1"/>
  <c r="AA514" i="2"/>
  <c r="AB514" i="2" s="1"/>
  <c r="AA543" i="2"/>
  <c r="AA686" i="2"/>
  <c r="AB686" i="2" s="1"/>
  <c r="AA706" i="2"/>
  <c r="Z706" i="2"/>
  <c r="AA677" i="2"/>
  <c r="Z677" i="2"/>
  <c r="AA651" i="2"/>
  <c r="Z651" i="2"/>
  <c r="AA636" i="2"/>
  <c r="Z636" i="2"/>
  <c r="Z622" i="2"/>
  <c r="AA622" i="2"/>
  <c r="AA610" i="2"/>
  <c r="Z610" i="2"/>
  <c r="AA596" i="2"/>
  <c r="Z596" i="2"/>
  <c r="Z584" i="2"/>
  <c r="AA584" i="2"/>
  <c r="AA570" i="2"/>
  <c r="Z570" i="2"/>
  <c r="AA558" i="2"/>
  <c r="Z558" i="2"/>
  <c r="AA501" i="2"/>
  <c r="Z501" i="2"/>
  <c r="AA473" i="2"/>
  <c r="Z473" i="2"/>
  <c r="Z447" i="2"/>
  <c r="AA447" i="2"/>
  <c r="Z433" i="2"/>
  <c r="AA433" i="2"/>
  <c r="AA391" i="2"/>
  <c r="Z391" i="2"/>
  <c r="AA334" i="2"/>
  <c r="Z334" i="2"/>
  <c r="AA306" i="2"/>
  <c r="Z306" i="2"/>
  <c r="AA290" i="2"/>
  <c r="Z290" i="2"/>
  <c r="AA249" i="2"/>
  <c r="Z249" i="2"/>
  <c r="AA43" i="2"/>
  <c r="AB43" i="2" s="1"/>
  <c r="AA153" i="2"/>
  <c r="AB153" i="2" s="1"/>
  <c r="Z201" i="2"/>
  <c r="AB201" i="2" s="1"/>
  <c r="AA349" i="2"/>
  <c r="AB349" i="2" s="1"/>
  <c r="Z362" i="2"/>
  <c r="AB362" i="2" s="1"/>
  <c r="Z440" i="2"/>
  <c r="AB440" i="2" s="1"/>
  <c r="Z487" i="2"/>
  <c r="AB487" i="2" s="1"/>
  <c r="AA530" i="2"/>
  <c r="AB530" i="2" s="1"/>
  <c r="AA635" i="2"/>
  <c r="AB635" i="2" s="1"/>
  <c r="Z663" i="2"/>
  <c r="AA663" i="2"/>
  <c r="AA621" i="2"/>
  <c r="Z621" i="2"/>
  <c r="AA609" i="2"/>
  <c r="Z609" i="2"/>
  <c r="Z540" i="2"/>
  <c r="AA540" i="2"/>
  <c r="AA528" i="2"/>
  <c r="Z528" i="2"/>
  <c r="AA513" i="2"/>
  <c r="Z513" i="2"/>
  <c r="AA486" i="2"/>
  <c r="Z486" i="2"/>
  <c r="AA472" i="2"/>
  <c r="Z472" i="2"/>
  <c r="AA458" i="2"/>
  <c r="Z458" i="2"/>
  <c r="Z418" i="2"/>
  <c r="AA418" i="2"/>
  <c r="AA361" i="2"/>
  <c r="Z361" i="2"/>
  <c r="Z348" i="2"/>
  <c r="AA348" i="2"/>
  <c r="AA318" i="2"/>
  <c r="Z318" i="2"/>
  <c r="AA151" i="2"/>
  <c r="Z151" i="2"/>
  <c r="AA138" i="2"/>
  <c r="Z138" i="2"/>
  <c r="AA126" i="2"/>
  <c r="Z126" i="2"/>
  <c r="AA101" i="2"/>
  <c r="Z101" i="2"/>
  <c r="AA86" i="2"/>
  <c r="Z86" i="2"/>
  <c r="Z74" i="2"/>
  <c r="AA74" i="2"/>
  <c r="AA96" i="2"/>
  <c r="AB96" i="2" s="1"/>
  <c r="Z121" i="2"/>
  <c r="AB121" i="2" s="1"/>
  <c r="AA159" i="2"/>
  <c r="AB159" i="2" s="1"/>
  <c r="AA235" i="2"/>
  <c r="AB235" i="2" s="1"/>
  <c r="AA297" i="2"/>
  <c r="AB297" i="2" s="1"/>
  <c r="AA356" i="2"/>
  <c r="AB356" i="2" s="1"/>
  <c r="Z374" i="2"/>
  <c r="AB374" i="2" s="1"/>
  <c r="Z569" i="2"/>
  <c r="AB569" i="2" s="1"/>
  <c r="Z585" i="2"/>
  <c r="AB585" i="2" s="1"/>
  <c r="U385" i="2"/>
  <c r="Z701" i="2"/>
  <c r="AA701" i="2"/>
  <c r="AA687" i="2"/>
  <c r="Z687" i="2"/>
  <c r="AA672" i="2"/>
  <c r="Z672" i="2"/>
  <c r="Z658" i="2"/>
  <c r="AA658" i="2"/>
  <c r="AA631" i="2"/>
  <c r="Z631" i="2"/>
  <c r="AA617" i="2"/>
  <c r="Z617" i="2"/>
  <c r="Z603" i="2"/>
  <c r="AA603" i="2"/>
  <c r="AA565" i="2"/>
  <c r="Z565" i="2"/>
  <c r="Z536" i="2"/>
  <c r="AA536" i="2"/>
  <c r="AA521" i="2"/>
  <c r="Z521" i="2"/>
  <c r="AA509" i="2"/>
  <c r="Z509" i="2"/>
  <c r="AA495" i="2"/>
  <c r="Z495" i="2"/>
  <c r="AA482" i="2"/>
  <c r="Z482" i="2"/>
  <c r="AA454" i="2"/>
  <c r="Z454" i="2"/>
  <c r="AA386" i="2"/>
  <c r="Z386" i="2"/>
  <c r="AA270" i="2"/>
  <c r="Z270" i="2"/>
  <c r="Z173" i="2"/>
  <c r="AA173" i="2"/>
  <c r="AA134" i="2"/>
  <c r="Z134" i="2"/>
  <c r="AA109" i="2"/>
  <c r="Z109" i="2"/>
  <c r="Z31" i="2"/>
  <c r="AB31" i="2" s="1"/>
  <c r="AA82" i="2"/>
  <c r="AB82" i="2" s="1"/>
  <c r="Z181" i="2"/>
  <c r="AB181" i="2" s="1"/>
  <c r="Z192" i="2"/>
  <c r="AB192" i="2" s="1"/>
  <c r="Z220" i="2"/>
  <c r="AB220" i="2" s="1"/>
  <c r="Z250" i="2"/>
  <c r="AB250" i="2" s="1"/>
  <c r="Z262" i="2"/>
  <c r="AB262" i="2" s="1"/>
  <c r="Z332" i="2"/>
  <c r="AB332" i="2" s="1"/>
  <c r="Z397" i="2"/>
  <c r="AB397" i="2" s="1"/>
  <c r="Z595" i="2"/>
  <c r="AB595" i="2" s="1"/>
  <c r="AA700" i="2"/>
  <c r="Z700" i="2"/>
  <c r="AA657" i="2"/>
  <c r="Z657" i="2"/>
  <c r="Z643" i="2"/>
  <c r="AA643" i="2"/>
  <c r="Z616" i="2"/>
  <c r="AA616" i="2"/>
  <c r="AA602" i="2"/>
  <c r="Z602" i="2"/>
  <c r="AA590" i="2"/>
  <c r="Z590" i="2"/>
  <c r="AA578" i="2"/>
  <c r="Z578" i="2"/>
  <c r="AA564" i="2"/>
  <c r="Z564" i="2"/>
  <c r="AA549" i="2"/>
  <c r="Z549" i="2"/>
  <c r="Z508" i="2"/>
  <c r="AA508" i="2"/>
  <c r="AA481" i="2"/>
  <c r="Z481" i="2"/>
  <c r="AA466" i="2"/>
  <c r="Z466" i="2"/>
  <c r="AA427" i="2"/>
  <c r="Z427" i="2"/>
  <c r="AA343" i="2"/>
  <c r="Z343" i="2"/>
  <c r="AA283" i="2"/>
  <c r="Z283" i="2"/>
  <c r="AA255" i="2"/>
  <c r="Z255" i="2"/>
  <c r="AA243" i="2"/>
  <c r="Z243" i="2"/>
  <c r="AA228" i="2"/>
  <c r="Z228" i="2"/>
  <c r="AA215" i="2"/>
  <c r="Z215" i="2"/>
  <c r="AA186" i="2"/>
  <c r="Z186" i="2"/>
  <c r="Z146" i="2"/>
  <c r="AA146" i="2"/>
  <c r="AA81" i="2"/>
  <c r="Z81" i="2"/>
  <c r="AA69" i="2"/>
  <c r="Z69" i="2"/>
  <c r="AA45" i="2"/>
  <c r="AB45" i="2" s="1"/>
  <c r="Z58" i="2"/>
  <c r="AB58" i="2" s="1"/>
  <c r="Z88" i="2"/>
  <c r="AB88" i="2" s="1"/>
  <c r="Z166" i="2"/>
  <c r="AB166" i="2" s="1"/>
  <c r="Z244" i="2"/>
  <c r="AB244" i="2" s="1"/>
  <c r="AA404" i="2"/>
  <c r="AB404" i="2" s="1"/>
  <c r="Z474" i="2"/>
  <c r="AB474" i="2" s="1"/>
  <c r="Z691" i="2"/>
  <c r="AB691" i="2" s="1"/>
  <c r="P385" i="2"/>
  <c r="P681" i="2"/>
  <c r="P712" i="2" s="1"/>
  <c r="P711" i="2"/>
  <c r="Z207" i="2"/>
  <c r="AB207" i="2" s="1"/>
  <c r="K646" i="2"/>
  <c r="O525" i="2"/>
  <c r="Z525" i="2" s="1"/>
  <c r="K681" i="2"/>
  <c r="L681" i="2"/>
  <c r="K556" i="2"/>
  <c r="O232" i="2"/>
  <c r="AA232" i="2" s="1"/>
  <c r="U556" i="2"/>
  <c r="M556" i="2"/>
  <c r="O666" i="2"/>
  <c r="Z666" i="2" s="1"/>
  <c r="O502" i="2"/>
  <c r="AA502" i="2" s="1"/>
  <c r="O478" i="2"/>
  <c r="Z478" i="2" s="1"/>
  <c r="O292" i="2"/>
  <c r="Z292" i="2" s="1"/>
  <c r="P421" i="2"/>
  <c r="O321" i="2"/>
  <c r="Z321" i="2" s="1"/>
  <c r="Q556" i="2"/>
  <c r="R526" i="2"/>
  <c r="R556" i="2"/>
  <c r="O273" i="2"/>
  <c r="AA273" i="2" s="1"/>
  <c r="O168" i="2"/>
  <c r="Z168" i="2" s="1"/>
  <c r="S300" i="2"/>
  <c r="O697" i="2"/>
  <c r="AA697" i="2" s="1"/>
  <c r="L342" i="2"/>
  <c r="L646" i="2"/>
  <c r="S711" i="2"/>
  <c r="M526" i="2"/>
  <c r="U176" i="2"/>
  <c r="U300" i="2"/>
  <c r="W209" i="2"/>
  <c r="K176" i="2"/>
  <c r="W556" i="2"/>
  <c r="O499" i="2"/>
  <c r="Z499" i="2" s="1"/>
  <c r="O407" i="2"/>
  <c r="Z407" i="2" s="1"/>
  <c r="O375" i="2"/>
  <c r="AA375" i="2" s="1"/>
  <c r="N95" i="2"/>
  <c r="M95" i="2"/>
  <c r="L176" i="2"/>
  <c r="V300" i="2"/>
  <c r="V258" i="2"/>
  <c r="P526" i="2"/>
  <c r="L209" i="2"/>
  <c r="L301" i="2" s="1"/>
  <c r="T479" i="2"/>
  <c r="T526" i="2"/>
  <c r="S556" i="2"/>
  <c r="M342" i="2"/>
  <c r="Q526" i="2"/>
  <c r="O92" i="2"/>
  <c r="AA92" i="2" s="1"/>
  <c r="M258" i="2"/>
  <c r="U479" i="2"/>
  <c r="T556" i="2"/>
  <c r="R646" i="2"/>
  <c r="O471" i="2"/>
  <c r="AA471" i="2" s="1"/>
  <c r="O415" i="2"/>
  <c r="Z415" i="2" s="1"/>
  <c r="N209" i="2"/>
  <c r="N258" i="2"/>
  <c r="V526" i="2"/>
  <c r="S646" i="2"/>
  <c r="S681" i="2"/>
  <c r="Q421" i="2"/>
  <c r="P479" i="2"/>
  <c r="N556" i="2"/>
  <c r="N712" i="2" s="1"/>
  <c r="W176" i="2"/>
  <c r="V209" i="2"/>
  <c r="O27" i="2"/>
  <c r="Z27" i="2" s="1"/>
  <c r="O640" i="2"/>
  <c r="AA640" i="2" s="1"/>
  <c r="O241" i="2"/>
  <c r="AA241" i="2" s="1"/>
  <c r="S95" i="2"/>
  <c r="R176" i="2"/>
  <c r="Q258" i="2"/>
  <c r="Q301" i="2" s="1"/>
  <c r="P258" i="2"/>
  <c r="L385" i="2"/>
  <c r="L421" i="2"/>
  <c r="U646" i="2"/>
  <c r="U681" i="2"/>
  <c r="O299" i="2"/>
  <c r="AA299" i="2" s="1"/>
  <c r="R301" i="2"/>
  <c r="P300" i="2"/>
  <c r="N342" i="2"/>
  <c r="L479" i="2"/>
  <c r="V646" i="2"/>
  <c r="V681" i="2"/>
  <c r="L95" i="2"/>
  <c r="P342" i="2"/>
  <c r="N385" i="2"/>
  <c r="M479" i="2"/>
  <c r="L556" i="2"/>
  <c r="W608" i="2"/>
  <c r="O379" i="2"/>
  <c r="Z379" i="2" s="1"/>
  <c r="O339" i="2"/>
  <c r="Z339" i="2" s="1"/>
  <c r="T421" i="2"/>
  <c r="R300" i="2"/>
  <c r="R342" i="2"/>
  <c r="O410" i="2"/>
  <c r="AA410" i="2" s="1"/>
  <c r="N479" i="2"/>
  <c r="K711" i="2"/>
  <c r="O199" i="2"/>
  <c r="AA199" i="2" s="1"/>
  <c r="O678" i="2"/>
  <c r="Z678" i="2" s="1"/>
  <c r="W95" i="2"/>
  <c r="P209" i="2"/>
  <c r="S526" i="2"/>
  <c r="S385" i="2"/>
  <c r="T95" i="2"/>
  <c r="T176" i="2"/>
  <c r="U95" i="2"/>
  <c r="V176" i="2"/>
  <c r="K95" i="2"/>
  <c r="O160" i="2"/>
  <c r="AA160" i="2" s="1"/>
  <c r="M385" i="2"/>
  <c r="O624" i="2"/>
  <c r="Z624" i="2" s="1"/>
  <c r="O572" i="2"/>
  <c r="Z572" i="2" s="1"/>
  <c r="O463" i="2"/>
  <c r="AA463" i="2" s="1"/>
  <c r="W479" i="2"/>
  <c r="K479" i="2"/>
  <c r="O708" i="2"/>
  <c r="T385" i="2"/>
  <c r="S342" i="2"/>
  <c r="W526" i="2"/>
  <c r="K526" i="2"/>
  <c r="U526" i="2"/>
  <c r="O542" i="2"/>
  <c r="AA542" i="2" s="1"/>
  <c r="O282" i="2"/>
  <c r="Z282" i="2" s="1"/>
  <c r="O237" i="2"/>
  <c r="Z237" i="2" s="1"/>
  <c r="P95" i="2"/>
  <c r="Q176" i="2"/>
  <c r="U301" i="2"/>
  <c r="V342" i="2"/>
  <c r="R479" i="2"/>
  <c r="O662" i="2"/>
  <c r="AA662" i="2" s="1"/>
  <c r="O555" i="2"/>
  <c r="AA555" i="2" s="1"/>
  <c r="O494" i="2"/>
  <c r="AA494" i="2" s="1"/>
  <c r="O445" i="2"/>
  <c r="AA445" i="2" s="1"/>
  <c r="O420" i="2"/>
  <c r="AA420" i="2" s="1"/>
  <c r="O399" i="2"/>
  <c r="Z399" i="2" s="1"/>
  <c r="O370" i="2"/>
  <c r="AA370" i="2" s="1"/>
  <c r="O208" i="2"/>
  <c r="AA208" i="2" s="1"/>
  <c r="O191" i="2"/>
  <c r="Z191" i="2" s="1"/>
  <c r="O139" i="2"/>
  <c r="AA139" i="2" s="1"/>
  <c r="O50" i="2"/>
  <c r="L526" i="2"/>
  <c r="O42" i="2"/>
  <c r="M421" i="2"/>
  <c r="O175" i="2"/>
  <c r="Z175" i="2" s="1"/>
  <c r="T258" i="2"/>
  <c r="K385" i="2"/>
  <c r="O357" i="2"/>
  <c r="Z357" i="2" s="1"/>
  <c r="O203" i="2"/>
  <c r="AA203" i="2" s="1"/>
  <c r="W385" i="2"/>
  <c r="K421" i="2"/>
  <c r="W421" i="2"/>
  <c r="O257" i="2"/>
  <c r="AA257" i="2" s="1"/>
  <c r="T342" i="2"/>
  <c r="O645" i="2"/>
  <c r="AA645" i="2" s="1"/>
  <c r="K342" i="2"/>
  <c r="O333" i="2"/>
  <c r="AA333" i="2" s="1"/>
  <c r="O607" i="2"/>
  <c r="Z607" i="2" s="1"/>
  <c r="O384" i="2"/>
  <c r="AA384" i="2" s="1"/>
  <c r="T300" i="2"/>
  <c r="W342" i="2"/>
  <c r="N421" i="2"/>
  <c r="T646" i="2"/>
  <c r="T681" i="2"/>
  <c r="T711" i="2"/>
  <c r="Q95" i="2"/>
  <c r="W258" i="2"/>
  <c r="O552" i="2"/>
  <c r="AA552" i="2" s="1"/>
  <c r="O326" i="2"/>
  <c r="Z326" i="2" s="1"/>
  <c r="S479" i="2"/>
  <c r="O522" i="2"/>
  <c r="Z522" i="2" s="1"/>
  <c r="O436" i="2"/>
  <c r="Z436" i="2" s="1"/>
  <c r="O224" i="2"/>
  <c r="Z224" i="2" s="1"/>
  <c r="R95" i="2"/>
  <c r="O56" i="2"/>
  <c r="Z56" i="2" s="1"/>
  <c r="O110" i="2"/>
  <c r="Z110" i="2" s="1"/>
  <c r="O288" i="2"/>
  <c r="AA288" i="2" s="1"/>
  <c r="O316" i="2"/>
  <c r="Z316" i="2" s="1"/>
  <c r="X13" i="6"/>
  <c r="X500" i="6"/>
  <c r="AA13" i="6"/>
  <c r="AB13" i="6" s="1"/>
  <c r="X127" i="6"/>
  <c r="X635" i="6"/>
  <c r="X226" i="6"/>
  <c r="X204" i="6"/>
  <c r="X230" i="6"/>
  <c r="X552" i="6"/>
  <c r="X664" i="6"/>
  <c r="X31" i="6"/>
  <c r="X676" i="6"/>
  <c r="X177" i="6"/>
  <c r="X562" i="6"/>
  <c r="X47" i="6"/>
  <c r="X49" i="6"/>
  <c r="X92" i="6"/>
  <c r="X417" i="6"/>
  <c r="X475" i="6"/>
  <c r="X191" i="6"/>
  <c r="X694" i="6"/>
  <c r="X133" i="6"/>
  <c r="X125" i="6"/>
  <c r="X286" i="6"/>
  <c r="X287" i="6" s="1"/>
  <c r="X550" i="6"/>
  <c r="X215" i="6"/>
  <c r="X473" i="6"/>
  <c r="X563" i="6"/>
  <c r="X308" i="6"/>
  <c r="X207" i="6"/>
  <c r="X642" i="6"/>
  <c r="X294" i="6"/>
  <c r="X682" i="6"/>
  <c r="X648" i="6"/>
  <c r="X649" i="6" s="1"/>
  <c r="X104" i="6"/>
  <c r="X451" i="6"/>
  <c r="X91" i="6"/>
  <c r="X523" i="6"/>
  <c r="X108" i="6"/>
  <c r="X189" i="6"/>
  <c r="X584" i="6"/>
  <c r="X596" i="6"/>
  <c r="X241" i="6"/>
  <c r="X151" i="6"/>
  <c r="X510" i="6"/>
  <c r="X216" i="6"/>
  <c r="X201" i="6"/>
  <c r="X187" i="6"/>
  <c r="X474" i="6"/>
  <c r="X34" i="6"/>
  <c r="X675" i="6"/>
  <c r="X242" i="6"/>
  <c r="X509" i="6"/>
  <c r="X150" i="6"/>
  <c r="X105" i="6"/>
  <c r="X371" i="6"/>
  <c r="X309" i="6"/>
  <c r="X499" i="6"/>
  <c r="X301" i="6"/>
  <c r="X529" i="6"/>
  <c r="X370" i="6"/>
  <c r="X71" i="6"/>
  <c r="X565" i="6"/>
  <c r="X415" i="6"/>
  <c r="X138" i="6"/>
  <c r="X123" i="6"/>
  <c r="X310" i="6"/>
  <c r="X575" i="6"/>
  <c r="X140" i="6"/>
  <c r="X311" i="6"/>
  <c r="X493" i="6"/>
  <c r="X55" i="6"/>
  <c r="X687" i="6"/>
  <c r="X666" i="6"/>
  <c r="X87" i="6"/>
  <c r="X306" i="6"/>
  <c r="X555" i="6"/>
  <c r="X566" i="6"/>
  <c r="X137" i="6"/>
  <c r="X439" i="6"/>
  <c r="X570" i="6"/>
  <c r="X522" i="6"/>
  <c r="X322" i="6"/>
  <c r="X484" i="6"/>
  <c r="X703" i="6"/>
  <c r="X318" i="6"/>
  <c r="X673" i="6"/>
  <c r="X153" i="6"/>
  <c r="X172" i="6"/>
  <c r="X588" i="6"/>
  <c r="X602" i="6"/>
  <c r="X212" i="6"/>
  <c r="X214" i="6"/>
  <c r="X572" i="6"/>
  <c r="X373" i="6"/>
  <c r="X613" i="6"/>
  <c r="X689" i="6"/>
  <c r="X615" i="6"/>
  <c r="X379" i="6"/>
  <c r="X696" i="6"/>
  <c r="X113" i="6"/>
  <c r="X194" i="6"/>
  <c r="X663" i="6"/>
  <c r="X634" i="6"/>
  <c r="X392" i="6"/>
  <c r="X443" i="6"/>
  <c r="X561" i="6"/>
  <c r="X492" i="6"/>
  <c r="X387" i="6"/>
  <c r="X388" i="6" s="1"/>
  <c r="X200" i="6"/>
  <c r="X571" i="6"/>
  <c r="X185" i="6"/>
  <c r="AA25" i="6"/>
  <c r="AB25" i="6" s="1"/>
  <c r="X236" i="6"/>
  <c r="X718" i="6"/>
  <c r="X269" i="6"/>
  <c r="X579" i="6"/>
  <c r="X199" i="6"/>
  <c r="X372" i="6"/>
  <c r="X273" i="6"/>
  <c r="X691" i="6"/>
  <c r="X166" i="6"/>
  <c r="X353" i="6"/>
  <c r="X478" i="6"/>
  <c r="X320" i="6"/>
  <c r="X213" i="6"/>
  <c r="X148" i="6"/>
  <c r="X81" i="6"/>
  <c r="X547" i="6"/>
  <c r="X497" i="6"/>
  <c r="X396" i="6"/>
  <c r="X178" i="6"/>
  <c r="X304" i="6"/>
  <c r="X186" i="6"/>
  <c r="X135" i="6"/>
  <c r="X537" i="6"/>
  <c r="X276" i="6"/>
  <c r="X277" i="6" s="1"/>
  <c r="X77" i="6"/>
  <c r="X639" i="6"/>
  <c r="X518" i="6"/>
  <c r="X149" i="6"/>
  <c r="X154" i="6"/>
  <c r="X302" i="6"/>
  <c r="X695" i="6"/>
  <c r="X25" i="6"/>
  <c r="X114" i="6"/>
  <c r="X678" i="6"/>
  <c r="X382" i="6"/>
  <c r="X383" i="6" s="1"/>
  <c r="X106" i="6"/>
  <c r="X568" i="6"/>
  <c r="X296" i="6"/>
  <c r="X343" i="6"/>
  <c r="X717" i="6"/>
  <c r="X414" i="6"/>
  <c r="X573" i="6"/>
  <c r="X419" i="6"/>
  <c r="X420" i="6" s="1"/>
  <c r="X674" i="6"/>
  <c r="X339" i="6"/>
  <c r="X280" i="6"/>
  <c r="X352" i="6"/>
  <c r="X595" i="6"/>
  <c r="X257" i="6"/>
  <c r="X258" i="6" s="1"/>
  <c r="X164" i="6"/>
  <c r="X284" i="6"/>
  <c r="X374" i="6"/>
  <c r="X444" i="6"/>
  <c r="X205" i="6"/>
  <c r="X662" i="6"/>
  <c r="X95" i="6"/>
  <c r="X116" i="6"/>
  <c r="X327" i="6"/>
  <c r="X545" i="6"/>
  <c r="X117" i="6"/>
  <c r="X246" i="6"/>
  <c r="X519" i="6"/>
  <c r="X485" i="6"/>
  <c r="AA18" i="6"/>
  <c r="AB18" i="6" s="1"/>
  <c r="X234" i="6"/>
  <c r="X501" i="6"/>
  <c r="X145" i="6"/>
  <c r="X411" i="6"/>
  <c r="X262" i="6"/>
  <c r="X263" i="6" s="1"/>
  <c r="X278" i="6"/>
  <c r="X281" i="6" s="1"/>
  <c r="X361" i="6"/>
  <c r="X247" i="6"/>
  <c r="X453" i="6"/>
  <c r="X141" i="6"/>
  <c r="X146" i="6"/>
  <c r="X210" i="6"/>
  <c r="X707" i="6"/>
  <c r="X291" i="6"/>
  <c r="X366" i="6"/>
  <c r="X367" i="6" s="1"/>
  <c r="X298" i="6"/>
  <c r="X489" i="6"/>
  <c r="AA16" i="6"/>
  <c r="AB16" i="6" s="1"/>
  <c r="X416" i="6"/>
  <c r="X422" i="6"/>
  <c r="X316" i="6"/>
  <c r="X394" i="6"/>
  <c r="X196" i="6"/>
  <c r="X542" i="6"/>
  <c r="X103" i="6"/>
  <c r="X498" i="6"/>
  <c r="X48" i="6"/>
  <c r="X75" i="6"/>
  <c r="Z26" i="6"/>
  <c r="AA26" i="6"/>
  <c r="X85" i="6"/>
  <c r="X173" i="6"/>
  <c r="X456" i="6"/>
  <c r="X360" i="6"/>
  <c r="X660" i="6"/>
  <c r="X312" i="6"/>
  <c r="X264" i="6"/>
  <c r="X359" i="6"/>
  <c r="X477" i="6"/>
  <c r="X490" i="6"/>
  <c r="Z12" i="6"/>
  <c r="X84" i="6"/>
  <c r="X333" i="6"/>
  <c r="X102" i="6"/>
  <c r="X710" i="6"/>
  <c r="X711" i="6" s="1"/>
  <c r="X168" i="6"/>
  <c r="X450" i="6"/>
  <c r="X486" i="6"/>
  <c r="X405" i="6"/>
  <c r="X37" i="6"/>
  <c r="X723" i="6"/>
  <c r="X56" i="6"/>
  <c r="X471" i="6"/>
  <c r="X593" i="6"/>
  <c r="AA34" i="5"/>
  <c r="AB34" i="5" s="1"/>
  <c r="X153" i="5"/>
  <c r="X190" i="5"/>
  <c r="X318" i="5"/>
  <c r="X391" i="5"/>
  <c r="X437" i="5"/>
  <c r="X588" i="5"/>
  <c r="X567" i="5"/>
  <c r="X300" i="5"/>
  <c r="X544" i="5"/>
  <c r="X327" i="5"/>
  <c r="X600" i="5"/>
  <c r="X376" i="5"/>
  <c r="X521" i="5"/>
  <c r="X320" i="5"/>
  <c r="X439" i="5"/>
  <c r="X533" i="5"/>
  <c r="X574" i="5"/>
  <c r="X628" i="5"/>
  <c r="X232" i="5"/>
  <c r="Z135" i="5"/>
  <c r="X602" i="5"/>
  <c r="X34" i="5"/>
  <c r="AA135" i="5"/>
  <c r="X322" i="5"/>
  <c r="X395" i="5"/>
  <c r="X441" i="5"/>
  <c r="X564" i="5"/>
  <c r="X481" i="5"/>
  <c r="X24" i="5"/>
  <c r="AA78" i="5"/>
  <c r="AB78" i="5" s="1"/>
  <c r="X321" i="5"/>
  <c r="Z176" i="5"/>
  <c r="X382" i="5"/>
  <c r="X163" i="5"/>
  <c r="AA120" i="5"/>
  <c r="AB120" i="5" s="1"/>
  <c r="AA163" i="5"/>
  <c r="AB163" i="5" s="1"/>
  <c r="Z107" i="5"/>
  <c r="AB107" i="5" s="1"/>
  <c r="X22" i="5"/>
  <c r="AA40" i="5"/>
  <c r="AB40" i="5" s="1"/>
  <c r="AA97" i="5"/>
  <c r="Z139" i="5"/>
  <c r="Z194" i="5"/>
  <c r="X340" i="5"/>
  <c r="X355" i="5"/>
  <c r="X499" i="5"/>
  <c r="X104" i="5"/>
  <c r="X113" i="5"/>
  <c r="X195" i="5"/>
  <c r="Z118" i="5"/>
  <c r="AA190" i="5"/>
  <c r="AB190" i="5" s="1"/>
  <c r="X495" i="5"/>
  <c r="AA113" i="5"/>
  <c r="AB113" i="5" s="1"/>
  <c r="Z129" i="5"/>
  <c r="X26" i="5"/>
  <c r="X288" i="5"/>
  <c r="X85" i="5"/>
  <c r="Z99" i="5"/>
  <c r="X526" i="5"/>
  <c r="X555" i="5"/>
  <c r="Z119" i="5"/>
  <c r="AB119" i="5" s="1"/>
  <c r="Z179" i="5"/>
  <c r="AB179" i="5" s="1"/>
  <c r="AA194" i="5"/>
  <c r="X336" i="5"/>
  <c r="X482" i="5"/>
  <c r="X371" i="5"/>
  <c r="X514" i="5"/>
  <c r="Z153" i="5"/>
  <c r="AB153" i="5" s="1"/>
  <c r="X197" i="5"/>
  <c r="X530" i="5"/>
  <c r="X368" i="5"/>
  <c r="X290" i="5"/>
  <c r="X503" i="5"/>
  <c r="Z101" i="5"/>
  <c r="X310" i="5"/>
  <c r="AA176" i="5"/>
  <c r="X114" i="5"/>
  <c r="X122" i="5"/>
  <c r="X518" i="5"/>
  <c r="AA118" i="5"/>
  <c r="Z145" i="5"/>
  <c r="Z167" i="5"/>
  <c r="X562" i="5"/>
  <c r="X581" i="5"/>
  <c r="AA188" i="5"/>
  <c r="Z223" i="5"/>
  <c r="X369" i="5"/>
  <c r="X505" i="5"/>
  <c r="X108" i="5"/>
  <c r="Z114" i="5"/>
  <c r="AB114" i="5" s="1"/>
  <c r="X400" i="5"/>
  <c r="Z151" i="5"/>
  <c r="AA178" i="5"/>
  <c r="X119" i="5"/>
  <c r="X132" i="5"/>
  <c r="AA62" i="5"/>
  <c r="X102" i="5"/>
  <c r="X304" i="5"/>
  <c r="Z121" i="5"/>
  <c r="X314" i="5"/>
  <c r="X315" i="5"/>
  <c r="X157" i="5"/>
  <c r="AA175" i="5"/>
  <c r="AB175" i="5" s="1"/>
  <c r="X570" i="5"/>
  <c r="Z208" i="5"/>
  <c r="AA121" i="5"/>
  <c r="AA208" i="5"/>
  <c r="X91" i="5"/>
  <c r="X107" i="5"/>
  <c r="X72" i="5"/>
  <c r="X440" i="5"/>
  <c r="X536" i="5"/>
  <c r="X158" i="5"/>
  <c r="X552" i="5"/>
  <c r="X587" i="5"/>
  <c r="X563" i="5"/>
  <c r="X187" i="5"/>
  <c r="X404" i="5"/>
  <c r="X466" i="5"/>
  <c r="AA51" i="5"/>
  <c r="AB51" i="5" s="1"/>
  <c r="X272" i="5"/>
  <c r="X286" i="5"/>
  <c r="X126" i="5"/>
  <c r="X142" i="5"/>
  <c r="X549" i="5"/>
  <c r="X328" i="5"/>
  <c r="X556" i="5"/>
  <c r="X559" i="5"/>
  <c r="X191" i="5"/>
  <c r="X627" i="5"/>
  <c r="X233" i="5"/>
  <c r="X83" i="5"/>
  <c r="X428" i="5"/>
  <c r="X515" i="5"/>
  <c r="X388" i="5"/>
  <c r="Z155" i="5"/>
  <c r="AA168" i="5"/>
  <c r="AB168" i="5" s="1"/>
  <c r="X183" i="5"/>
  <c r="X589" i="5"/>
  <c r="X597" i="5"/>
  <c r="X630" i="5"/>
  <c r="X493" i="5"/>
  <c r="X422" i="5"/>
  <c r="Z105" i="5"/>
  <c r="X148" i="5"/>
  <c r="Z174" i="5"/>
  <c r="AB174" i="5" s="1"/>
  <c r="Z178" i="5"/>
  <c r="Z188" i="5"/>
  <c r="X229" i="5"/>
  <c r="X281" i="5"/>
  <c r="X374" i="5"/>
  <c r="Z97" i="5"/>
  <c r="X110" i="5"/>
  <c r="X516" i="5"/>
  <c r="X394" i="5"/>
  <c r="X325" i="5"/>
  <c r="X583" i="5"/>
  <c r="AA223" i="5"/>
  <c r="X170" i="6"/>
  <c r="X543" i="6"/>
  <c r="X630" i="6"/>
  <c r="X209" i="6"/>
  <c r="X12" i="6"/>
  <c r="X180" i="6"/>
  <c r="X535" i="6"/>
  <c r="X541" i="6"/>
  <c r="X652" i="6"/>
  <c r="X375" i="6"/>
  <c r="X633" i="6"/>
  <c r="X527" i="6"/>
  <c r="X358" i="6"/>
  <c r="X435" i="6"/>
  <c r="X700" i="6"/>
  <c r="X348" i="6"/>
  <c r="X349" i="6" s="1"/>
  <c r="X655" i="6"/>
  <c r="X88" i="6"/>
  <c r="X461" i="6"/>
  <c r="X217" i="6"/>
  <c r="X249" i="6"/>
  <c r="X250" i="6" s="1"/>
  <c r="X237" i="6"/>
  <c r="X159" i="6"/>
  <c r="X38" i="6"/>
  <c r="X640" i="6"/>
  <c r="X167" i="6"/>
  <c r="Z20" i="6"/>
  <c r="AA20" i="6"/>
  <c r="AA12" i="6"/>
  <c r="X65" i="6"/>
  <c r="X525" i="6"/>
  <c r="X533" i="6"/>
  <c r="X181" i="6"/>
  <c r="X244" i="6"/>
  <c r="X245" i="6" s="1"/>
  <c r="X70" i="6"/>
  <c r="X465" i="6"/>
  <c r="X466" i="6"/>
  <c r="X574" i="6"/>
  <c r="X390" i="6"/>
  <c r="X224" i="6"/>
  <c r="X482" i="6"/>
  <c r="X553" i="6"/>
  <c r="X96" i="6"/>
  <c r="X701" i="6"/>
  <c r="X460" i="6"/>
  <c r="X134" i="6"/>
  <c r="X668" i="6"/>
  <c r="X89" i="6"/>
  <c r="X346" i="6"/>
  <c r="X377" i="6"/>
  <c r="X679" i="6"/>
  <c r="X330" i="6"/>
  <c r="X413" i="6"/>
  <c r="X122" i="6"/>
  <c r="X107" i="6"/>
  <c r="X20" i="6"/>
  <c r="X589" i="6"/>
  <c r="X606" i="6"/>
  <c r="X28" i="6"/>
  <c r="X528" i="6"/>
  <c r="X531" i="6"/>
  <c r="X539" i="6"/>
  <c r="X544" i="6"/>
  <c r="X705" i="6"/>
  <c r="X409" i="6"/>
  <c r="X410" i="6" s="1"/>
  <c r="X198" i="6"/>
  <c r="X448" i="6"/>
  <c r="X385" i="6"/>
  <c r="X708" i="6"/>
  <c r="X109" i="6"/>
  <c r="X454" i="6"/>
  <c r="X136" i="6"/>
  <c r="X583" i="6"/>
  <c r="X424" i="6"/>
  <c r="X464" i="6"/>
  <c r="X323" i="6"/>
  <c r="X61" i="6"/>
  <c r="X184" i="6"/>
  <c r="X331" i="6"/>
  <c r="Z17" i="6"/>
  <c r="AA17" i="6"/>
  <c r="X17" i="6"/>
  <c r="X218" i="6"/>
  <c r="X576" i="6"/>
  <c r="X160" i="6"/>
  <c r="X520" i="6"/>
  <c r="X43" i="6"/>
  <c r="X446" i="6"/>
  <c r="X650" i="6"/>
  <c r="X651" i="6" s="1"/>
  <c r="X569" i="6"/>
  <c r="X399" i="6"/>
  <c r="X51" i="6"/>
  <c r="X587" i="6"/>
  <c r="X610" i="6"/>
  <c r="X325" i="6"/>
  <c r="X532" i="6"/>
  <c r="X644" i="6"/>
  <c r="X156" i="6"/>
  <c r="X440" i="6"/>
  <c r="X578" i="6"/>
  <c r="X441" i="6"/>
  <c r="X591" i="6"/>
  <c r="X614" i="6"/>
  <c r="X669" i="6"/>
  <c r="X686" i="6"/>
  <c r="X637" i="6"/>
  <c r="X670" i="6"/>
  <c r="X101" i="6"/>
  <c r="X253" i="6"/>
  <c r="X254" i="6" s="1"/>
  <c r="X288" i="6"/>
  <c r="X404" i="6"/>
  <c r="X432" i="6"/>
  <c r="X299" i="6"/>
  <c r="X449" i="6"/>
  <c r="X556" i="6"/>
  <c r="X560" i="6"/>
  <c r="X46" i="6"/>
  <c r="X319" i="6"/>
  <c r="X491" i="6"/>
  <c r="X564" i="6"/>
  <c r="X506" i="6"/>
  <c r="X567" i="6"/>
  <c r="X18" i="6"/>
  <c r="X452" i="6"/>
  <c r="X462" i="6"/>
  <c r="X479" i="6"/>
  <c r="X714" i="6"/>
  <c r="X110" i="6"/>
  <c r="X174" i="6"/>
  <c r="X238" i="6"/>
  <c r="X601" i="6"/>
  <c r="X618" i="6"/>
  <c r="X622" i="6"/>
  <c r="X626" i="6"/>
  <c r="X26" i="6"/>
  <c r="X82" i="6"/>
  <c r="X355" i="6"/>
  <c r="X44" i="6"/>
  <c r="X270" i="6"/>
  <c r="X30" i="6"/>
  <c r="X152" i="6"/>
  <c r="X336" i="6"/>
  <c r="X656" i="6"/>
  <c r="X121" i="6"/>
  <c r="X90" i="6"/>
  <c r="X704" i="6"/>
  <c r="X393" i="6"/>
  <c r="X551" i="6"/>
  <c r="X654" i="6"/>
  <c r="X231" i="6"/>
  <c r="X340" i="6"/>
  <c r="X457" i="6"/>
  <c r="X72" i="6"/>
  <c r="X120" i="6"/>
  <c r="X289" i="6"/>
  <c r="X139" i="6"/>
  <c r="X203" i="6"/>
  <c r="X93" i="6"/>
  <c r="X221" i="6"/>
  <c r="X585" i="6"/>
  <c r="X223" i="6"/>
  <c r="X604" i="6"/>
  <c r="X608" i="6"/>
  <c r="X612" i="6"/>
  <c r="X128" i="6"/>
  <c r="X192" i="6"/>
  <c r="X378" i="6"/>
  <c r="X632" i="6"/>
  <c r="X724" i="6"/>
  <c r="X16" i="6"/>
  <c r="X692" i="6"/>
  <c r="X657" i="6"/>
  <c r="X407" i="6"/>
  <c r="X408" i="6" s="1"/>
  <c r="X558" i="6"/>
  <c r="X328" i="6"/>
  <c r="X515" i="6"/>
  <c r="X202" i="6"/>
  <c r="X430" i="6"/>
  <c r="X512" i="6"/>
  <c r="X35" i="6"/>
  <c r="X582" i="6"/>
  <c r="X590" i="6"/>
  <c r="X78" i="6"/>
  <c r="X142" i="6"/>
  <c r="X206" i="6"/>
  <c r="X599" i="6"/>
  <c r="X616" i="6"/>
  <c r="X620" i="6"/>
  <c r="X624" i="6"/>
  <c r="X628" i="6"/>
  <c r="X688" i="6"/>
  <c r="X697" i="6"/>
  <c r="X57" i="6"/>
  <c r="X609" i="6"/>
  <c r="X315" i="6"/>
  <c r="X530" i="6"/>
  <c r="X702" i="6"/>
  <c r="X255" i="6"/>
  <c r="X256" i="6" s="1"/>
  <c r="X334" i="6"/>
  <c r="X384" i="6"/>
  <c r="X386" i="6" s="1"/>
  <c r="X428" i="6"/>
  <c r="X496" i="6"/>
  <c r="X66" i="6"/>
  <c r="X402" i="6"/>
  <c r="X50" i="6"/>
  <c r="X683" i="6"/>
  <c r="X467" i="6"/>
  <c r="X79" i="6"/>
  <c r="X282" i="6"/>
  <c r="X526" i="6"/>
  <c r="X681" i="6"/>
  <c r="X229" i="6"/>
  <c r="X305" i="6"/>
  <c r="X369" i="6"/>
  <c r="X421" i="6"/>
  <c r="X481" i="6"/>
  <c r="X14" i="6"/>
  <c r="X182" i="6"/>
  <c r="X317" i="6"/>
  <c r="X554" i="6"/>
  <c r="X119" i="6"/>
  <c r="X271" i="6"/>
  <c r="X33" i="6"/>
  <c r="X659" i="6"/>
  <c r="X267" i="6"/>
  <c r="X268" i="6" s="1"/>
  <c r="X517" i="6"/>
  <c r="X548" i="6"/>
  <c r="X197" i="6"/>
  <c r="X672" i="6"/>
  <c r="Z21" i="6"/>
  <c r="AB21" i="6" s="1"/>
  <c r="X21" i="6"/>
  <c r="X228" i="6"/>
  <c r="X495" i="6"/>
  <c r="X546" i="6"/>
  <c r="X165" i="6"/>
  <c r="X295" i="6"/>
  <c r="X364" i="6"/>
  <c r="X365" i="6" s="1"/>
  <c r="X412" i="6"/>
  <c r="X472" i="6"/>
  <c r="X653" i="6"/>
  <c r="AA14" i="6"/>
  <c r="AB14" i="6" s="1"/>
  <c r="X341" i="6"/>
  <c r="X171" i="6"/>
  <c r="X169" i="6"/>
  <c r="X292" i="6"/>
  <c r="X324" i="6"/>
  <c r="X715" i="6"/>
  <c r="X713" i="6"/>
  <c r="X132" i="6"/>
  <c r="X427" i="6"/>
  <c r="X540" i="6"/>
  <c r="X69" i="6"/>
  <c r="X335" i="6"/>
  <c r="X438" i="6"/>
  <c r="X433" i="6"/>
  <c r="X594" i="6"/>
  <c r="X100" i="6"/>
  <c r="X401" i="6"/>
  <c r="X403" i="6" s="1"/>
  <c r="X538" i="6"/>
  <c r="X29" i="6"/>
  <c r="X265" i="6"/>
  <c r="X350" i="6"/>
  <c r="X351" i="6" s="1"/>
  <c r="X398" i="6"/>
  <c r="X447" i="6"/>
  <c r="X549" i="6"/>
  <c r="X118" i="6"/>
  <c r="X251" i="6"/>
  <c r="X252" i="6" s="1"/>
  <c r="X437" i="6"/>
  <c r="X45" i="6"/>
  <c r="X183" i="6"/>
  <c r="X233" i="6"/>
  <c r="X721" i="6"/>
  <c r="X722" i="6" s="1"/>
  <c r="X68" i="6"/>
  <c r="X368" i="6"/>
  <c r="X536" i="6"/>
  <c r="X712" i="6"/>
  <c r="X74" i="6"/>
  <c r="X577" i="6"/>
  <c r="X42" i="6"/>
  <c r="X338" i="6"/>
  <c r="X534" i="6"/>
  <c r="X706" i="6"/>
  <c r="X259" i="6"/>
  <c r="X345" i="6"/>
  <c r="X389" i="6"/>
  <c r="X436" i="6"/>
  <c r="X514" i="6"/>
  <c r="X86" i="6"/>
  <c r="Z15" i="6"/>
  <c r="AA15" i="6"/>
  <c r="X658" i="6"/>
  <c r="X239" i="6"/>
  <c r="X636" i="6"/>
  <c r="X559" i="6"/>
  <c r="X300" i="6"/>
  <c r="X73" i="6"/>
  <c r="X521" i="6"/>
  <c r="X395" i="6"/>
  <c r="X425" i="6"/>
  <c r="X458" i="6"/>
  <c r="X503" i="6"/>
  <c r="X504" i="6" s="1"/>
  <c r="X581" i="6"/>
  <c r="X157" i="6"/>
  <c r="X274" i="6"/>
  <c r="X586" i="6"/>
  <c r="X592" i="6"/>
  <c r="X661" i="6"/>
  <c r="X716" i="6"/>
  <c r="X557" i="6"/>
  <c r="X232" i="6"/>
  <c r="X32" i="6"/>
  <c r="X511" i="6"/>
  <c r="X260" i="6"/>
  <c r="X726" i="6"/>
  <c r="X727" i="6" s="1"/>
  <c r="X63" i="6"/>
  <c r="X129" i="6"/>
  <c r="X130" i="6"/>
  <c r="X505" i="6"/>
  <c r="X508" i="6" s="1"/>
  <c r="X158" i="6"/>
  <c r="X112" i="6"/>
  <c r="X176" i="6"/>
  <c r="X631" i="6"/>
  <c r="X175" i="6"/>
  <c r="X619" i="6"/>
  <c r="X677" i="6"/>
  <c r="X283" i="6"/>
  <c r="X321" i="6"/>
  <c r="X597" i="6"/>
  <c r="X627" i="6"/>
  <c r="X190" i="6"/>
  <c r="X617" i="6"/>
  <c r="X144" i="6"/>
  <c r="X225" i="6"/>
  <c r="X342" i="6"/>
  <c r="X429" i="6"/>
  <c r="X507" i="6"/>
  <c r="Z19" i="6"/>
  <c r="AA19" i="6"/>
  <c r="X235" i="6"/>
  <c r="X362" i="6"/>
  <c r="X124" i="6"/>
  <c r="X220" i="6"/>
  <c r="X376" i="6"/>
  <c r="X143" i="6"/>
  <c r="X641" i="6"/>
  <c r="X621" i="6"/>
  <c r="X39" i="6"/>
  <c r="X646" i="6"/>
  <c r="X647" i="6" s="1"/>
  <c r="X59" i="6"/>
  <c r="X600" i="6"/>
  <c r="X54" i="6"/>
  <c r="X603" i="6"/>
  <c r="X629" i="6"/>
  <c r="X638" i="6"/>
  <c r="X380" i="6"/>
  <c r="Z22" i="6"/>
  <c r="AB22" i="6" s="1"/>
  <c r="X22" i="6"/>
  <c r="X356" i="6"/>
  <c r="X607" i="6"/>
  <c r="X684" i="6"/>
  <c r="X161" i="6"/>
  <c r="X40" i="6"/>
  <c r="X94" i="6"/>
  <c r="AA24" i="6"/>
  <c r="Z24" i="6"/>
  <c r="X665" i="6"/>
  <c r="X643" i="6"/>
  <c r="AA23" i="6"/>
  <c r="Z23" i="6"/>
  <c r="X611" i="6"/>
  <c r="X24" i="6"/>
  <c r="X685" i="6"/>
  <c r="X313" i="6"/>
  <c r="X162" i="6"/>
  <c r="X598" i="6"/>
  <c r="X126" i="6"/>
  <c r="X222" i="6"/>
  <c r="X605" i="6"/>
  <c r="X625" i="6"/>
  <c r="X240" i="6"/>
  <c r="X97" i="6"/>
  <c r="X719" i="6"/>
  <c r="X698" i="6"/>
  <c r="X623" i="6"/>
  <c r="X208" i="6"/>
  <c r="X243" i="5"/>
  <c r="X224" i="5"/>
  <c r="X406" i="5"/>
  <c r="X468" i="5"/>
  <c r="X53" i="5"/>
  <c r="X362" i="5"/>
  <c r="AA184" i="5"/>
  <c r="AB184" i="5" s="1"/>
  <c r="X431" i="5"/>
  <c r="X12" i="5"/>
  <c r="X237" i="5"/>
  <c r="X445" i="5"/>
  <c r="X257" i="5"/>
  <c r="X49" i="5"/>
  <c r="X67" i="5"/>
  <c r="X284" i="5"/>
  <c r="X89" i="5"/>
  <c r="X511" i="5"/>
  <c r="X112" i="5"/>
  <c r="X117" i="5"/>
  <c r="X308" i="5"/>
  <c r="X543" i="5"/>
  <c r="X162" i="5"/>
  <c r="X170" i="5"/>
  <c r="X173" i="5"/>
  <c r="X575" i="5"/>
  <c r="X582" i="5"/>
  <c r="X196" i="5"/>
  <c r="X203" i="5"/>
  <c r="X207" i="5"/>
  <c r="X211" i="5"/>
  <c r="X218" i="5"/>
  <c r="X222" i="5"/>
  <c r="X226" i="5"/>
  <c r="X253" i="5"/>
  <c r="X509" i="5"/>
  <c r="X520" i="5"/>
  <c r="X532" i="5"/>
  <c r="X30" i="5"/>
  <c r="X40" i="5"/>
  <c r="X45" i="5"/>
  <c r="Z64" i="5"/>
  <c r="AA70" i="5"/>
  <c r="AB70" i="5" s="1"/>
  <c r="X79" i="5"/>
  <c r="X294" i="5"/>
  <c r="X620" i="5"/>
  <c r="AA99" i="5"/>
  <c r="X103" i="5"/>
  <c r="X109" i="5"/>
  <c r="X299" i="5"/>
  <c r="X307" i="5"/>
  <c r="X380" i="5"/>
  <c r="X313" i="5"/>
  <c r="AA126" i="5"/>
  <c r="AB126" i="5" s="1"/>
  <c r="AA129" i="5"/>
  <c r="AA132" i="5"/>
  <c r="AB132" i="5" s="1"/>
  <c r="AA139" i="5"/>
  <c r="AA142" i="5"/>
  <c r="AB142" i="5" s="1"/>
  <c r="AA145" i="5"/>
  <c r="AA148" i="5"/>
  <c r="AB148" i="5" s="1"/>
  <c r="AA151" i="5"/>
  <c r="X152" i="5"/>
  <c r="AA155" i="5"/>
  <c r="X166" i="5"/>
  <c r="X551" i="5"/>
  <c r="AA167" i="5"/>
  <c r="Z181" i="5"/>
  <c r="X561" i="5"/>
  <c r="X569" i="5"/>
  <c r="X185" i="5"/>
  <c r="X189" i="5"/>
  <c r="X134" i="5"/>
  <c r="X390" i="5"/>
  <c r="X538" i="5"/>
  <c r="X619" i="5"/>
  <c r="AA64" i="5"/>
  <c r="AA67" i="5"/>
  <c r="AB67" i="5" s="1"/>
  <c r="X418" i="5"/>
  <c r="X75" i="5"/>
  <c r="X289" i="5"/>
  <c r="X426" i="5"/>
  <c r="X106" i="5"/>
  <c r="X302" i="5"/>
  <c r="Z112" i="5"/>
  <c r="AB112" i="5" s="1"/>
  <c r="Z117" i="5"/>
  <c r="AB117" i="5" s="1"/>
  <c r="Z170" i="5"/>
  <c r="AB170" i="5" s="1"/>
  <c r="Z173" i="5"/>
  <c r="AB173" i="5" s="1"/>
  <c r="X179" i="5"/>
  <c r="AA181" i="5"/>
  <c r="X558" i="5"/>
  <c r="X579" i="5"/>
  <c r="Z182" i="5"/>
  <c r="X193" i="5"/>
  <c r="Z196" i="5"/>
  <c r="AB196" i="5" s="1"/>
  <c r="X591" i="5"/>
  <c r="X595" i="5"/>
  <c r="X625" i="5"/>
  <c r="Z200" i="5"/>
  <c r="X599" i="5"/>
  <c r="Z215" i="5"/>
  <c r="X612" i="5"/>
  <c r="X616" i="5"/>
  <c r="X18" i="5"/>
  <c r="X474" i="5"/>
  <c r="X41" i="5"/>
  <c r="AA45" i="5"/>
  <c r="AB45" i="5" s="1"/>
  <c r="X274" i="5"/>
  <c r="X71" i="5"/>
  <c r="X95" i="5"/>
  <c r="X100" i="5"/>
  <c r="Z103" i="5"/>
  <c r="AB103" i="5" s="1"/>
  <c r="Z109" i="5"/>
  <c r="AB109" i="5" s="1"/>
  <c r="X517" i="5"/>
  <c r="X115" i="5"/>
  <c r="X120" i="5"/>
  <c r="X311" i="5"/>
  <c r="X433" i="5"/>
  <c r="X124" i="5"/>
  <c r="X130" i="5"/>
  <c r="X136" i="5"/>
  <c r="X319" i="5"/>
  <c r="X386" i="5"/>
  <c r="X392" i="5"/>
  <c r="X398" i="5"/>
  <c r="X438" i="5"/>
  <c r="X524" i="5"/>
  <c r="X140" i="5"/>
  <c r="X146" i="5"/>
  <c r="X323" i="5"/>
  <c r="X528" i="5"/>
  <c r="X534" i="5"/>
  <c r="X540" i="5"/>
  <c r="X156" i="5"/>
  <c r="Z159" i="5"/>
  <c r="AB159" i="5" s="1"/>
  <c r="X168" i="5"/>
  <c r="X576" i="5"/>
  <c r="AA182" i="5"/>
  <c r="AA200" i="5"/>
  <c r="X603" i="5"/>
  <c r="X607" i="5"/>
  <c r="AA215" i="5"/>
  <c r="X235" i="5"/>
  <c r="X317" i="5"/>
  <c r="X522" i="5"/>
  <c r="X150" i="5"/>
  <c r="X408" i="5"/>
  <c r="X36" i="5"/>
  <c r="X247" i="5"/>
  <c r="X415" i="5"/>
  <c r="X270" i="5"/>
  <c r="X501" i="5"/>
  <c r="X80" i="5"/>
  <c r="X297" i="5"/>
  <c r="X305" i="5"/>
  <c r="X429" i="5"/>
  <c r="Z122" i="5"/>
  <c r="AB122" i="5" s="1"/>
  <c r="Z127" i="5"/>
  <c r="Z133" i="5"/>
  <c r="Z143" i="5"/>
  <c r="Z149" i="5"/>
  <c r="X621" i="5"/>
  <c r="X384" i="5"/>
  <c r="X172" i="5"/>
  <c r="X14" i="5"/>
  <c r="X239" i="5"/>
  <c r="X470" i="5"/>
  <c r="X51" i="5"/>
  <c r="Z62" i="5"/>
  <c r="X488" i="5"/>
  <c r="X497" i="5"/>
  <c r="X512" i="5"/>
  <c r="AA115" i="5"/>
  <c r="AB115" i="5" s="1"/>
  <c r="X309" i="5"/>
  <c r="AA124" i="5"/>
  <c r="AB124" i="5" s="1"/>
  <c r="AA127" i="5"/>
  <c r="AA130" i="5"/>
  <c r="AB130" i="5" s="1"/>
  <c r="AA133" i="5"/>
  <c r="AA136" i="5"/>
  <c r="AB136" i="5" s="1"/>
  <c r="AA140" i="5"/>
  <c r="AB140" i="5" s="1"/>
  <c r="AA143" i="5"/>
  <c r="AA146" i="5"/>
  <c r="AB146" i="5" s="1"/>
  <c r="AA149" i="5"/>
  <c r="X160" i="5"/>
  <c r="X624" i="5"/>
  <c r="X174" i="5"/>
  <c r="X573" i="5"/>
  <c r="X329" i="5"/>
  <c r="X201" i="5"/>
  <c r="X205" i="5"/>
  <c r="X212" i="5"/>
  <c r="X216" i="5"/>
  <c r="X220" i="5"/>
  <c r="X617" i="5"/>
  <c r="X28" i="5"/>
  <c r="X47" i="5"/>
  <c r="X116" i="5"/>
  <c r="X128" i="5"/>
  <c r="X614" i="5"/>
  <c r="X20" i="5"/>
  <c r="X338" i="5"/>
  <c r="X43" i="5"/>
  <c r="X276" i="5"/>
  <c r="Z66" i="5"/>
  <c r="X498" i="5"/>
  <c r="X373" i="5"/>
  <c r="X292" i="5"/>
  <c r="X513" i="5"/>
  <c r="X98" i="5"/>
  <c r="AA101" i="5"/>
  <c r="AA110" i="5"/>
  <c r="AB110" i="5" s="1"/>
  <c r="X298" i="5"/>
  <c r="X306" i="5"/>
  <c r="X430" i="5"/>
  <c r="X111" i="5"/>
  <c r="X312" i="5"/>
  <c r="Z125" i="5"/>
  <c r="Z131" i="5"/>
  <c r="Z137" i="5"/>
  <c r="Z141" i="5"/>
  <c r="Z147" i="5"/>
  <c r="X622" i="5"/>
  <c r="X154" i="5"/>
  <c r="Z157" i="5"/>
  <c r="AB157" i="5" s="1"/>
  <c r="X164" i="5"/>
  <c r="X547" i="5"/>
  <c r="X550" i="5"/>
  <c r="X565" i="5"/>
  <c r="X568" i="5"/>
  <c r="X577" i="5"/>
  <c r="X184" i="5"/>
  <c r="X601" i="5"/>
  <c r="X478" i="5"/>
  <c r="X77" i="5"/>
  <c r="X87" i="5"/>
  <c r="X303" i="5"/>
  <c r="X381" i="5"/>
  <c r="X396" i="5"/>
  <c r="X138" i="5"/>
  <c r="X180" i="5"/>
  <c r="X593" i="5"/>
  <c r="X331" i="5"/>
  <c r="X231" i="5"/>
  <c r="X444" i="5"/>
  <c r="X476" i="5"/>
  <c r="AA28" i="5"/>
  <c r="AB28" i="5" s="1"/>
  <c r="X361" i="5"/>
  <c r="AA66" i="5"/>
  <c r="X489" i="5"/>
  <c r="X69" i="5"/>
  <c r="X73" i="5"/>
  <c r="X424" i="5"/>
  <c r="Z116" i="5"/>
  <c r="AB116" i="5" s="1"/>
  <c r="Z123" i="5"/>
  <c r="AB123" i="5" s="1"/>
  <c r="AA125" i="5"/>
  <c r="AA128" i="5"/>
  <c r="AB128" i="5" s="1"/>
  <c r="AA131" i="5"/>
  <c r="AA134" i="5"/>
  <c r="AB134" i="5" s="1"/>
  <c r="AA137" i="5"/>
  <c r="AA138" i="5"/>
  <c r="AB138" i="5" s="1"/>
  <c r="AA141" i="5"/>
  <c r="AA144" i="5"/>
  <c r="AB144" i="5" s="1"/>
  <c r="AA147" i="5"/>
  <c r="AA150" i="5"/>
  <c r="AB150" i="5" s="1"/>
  <c r="X545" i="5"/>
  <c r="Z161" i="5"/>
  <c r="Z169" i="5"/>
  <c r="Z172" i="5"/>
  <c r="AB172" i="5" s="1"/>
  <c r="Z180" i="5"/>
  <c r="AB180" i="5" s="1"/>
  <c r="Z202" i="5"/>
  <c r="Z206" i="5"/>
  <c r="Z217" i="5"/>
  <c r="Z221" i="5"/>
  <c r="X81" i="5"/>
  <c r="X123" i="5"/>
  <c r="X436" i="5"/>
  <c r="X144" i="5"/>
  <c r="X401" i="5"/>
  <c r="X209" i="5"/>
  <c r="X610" i="5"/>
  <c r="X16" i="5"/>
  <c r="X241" i="5"/>
  <c r="X464" i="5"/>
  <c r="X472" i="5"/>
  <c r="X249" i="5"/>
  <c r="AA63" i="5"/>
  <c r="AB63" i="5" s="1"/>
  <c r="X93" i="5"/>
  <c r="X301" i="5"/>
  <c r="X379" i="5"/>
  <c r="AA111" i="5"/>
  <c r="AB111" i="5" s="1"/>
  <c r="AA161" i="5"/>
  <c r="AA169" i="5"/>
  <c r="X175" i="5"/>
  <c r="X585" i="5"/>
  <c r="X199" i="5"/>
  <c r="AA202" i="5"/>
  <c r="AA206" i="5"/>
  <c r="X605" i="5"/>
  <c r="X609" i="5"/>
  <c r="X214" i="5"/>
  <c r="AA217" i="5"/>
  <c r="AA221" i="5"/>
  <c r="X407" i="5"/>
  <c r="X351" i="5"/>
  <c r="X357" i="5"/>
  <c r="X410" i="5"/>
  <c r="X480" i="5"/>
  <c r="AA55" i="5"/>
  <c r="AB55" i="5" s="1"/>
  <c r="AA61" i="5"/>
  <c r="AB61" i="5" s="1"/>
  <c r="X277" i="5"/>
  <c r="X283" i="5"/>
  <c r="X417" i="5"/>
  <c r="X337" i="5"/>
  <c r="X261" i="5"/>
  <c r="Z13" i="5"/>
  <c r="Z15" i="5"/>
  <c r="Z17" i="5"/>
  <c r="Z19" i="5"/>
  <c r="Z21" i="5"/>
  <c r="Z23" i="5"/>
  <c r="Z25" i="5"/>
  <c r="X32" i="5"/>
  <c r="X38" i="5"/>
  <c r="X245" i="5"/>
  <c r="X251" i="5"/>
  <c r="AA76" i="5"/>
  <c r="AB76" i="5" s="1"/>
  <c r="X291" i="5"/>
  <c r="X419" i="5"/>
  <c r="X506" i="5"/>
  <c r="Z86" i="5"/>
  <c r="X86" i="5"/>
  <c r="Z92" i="5"/>
  <c r="X92" i="5"/>
  <c r="X293" i="5"/>
  <c r="X377" i="5"/>
  <c r="X427" i="5"/>
  <c r="X592" i="5"/>
  <c r="X339" i="5"/>
  <c r="X285" i="5"/>
  <c r="AA219" i="5"/>
  <c r="Z219" i="5"/>
  <c r="AA13" i="5"/>
  <c r="AA15" i="5"/>
  <c r="AA17" i="5"/>
  <c r="AA19" i="5"/>
  <c r="AA21" i="5"/>
  <c r="AA23" i="5"/>
  <c r="AA25" i="5"/>
  <c r="X486" i="5"/>
  <c r="X59" i="5"/>
  <c r="X492" i="5"/>
  <c r="X500" i="5"/>
  <c r="X74" i="5"/>
  <c r="X82" i="5"/>
  <c r="X345" i="5"/>
  <c r="X446" i="5"/>
  <c r="X452" i="5"/>
  <c r="X458" i="5"/>
  <c r="AA32" i="5"/>
  <c r="AB32" i="5" s="1"/>
  <c r="AA38" i="5"/>
  <c r="AB38" i="5" s="1"/>
  <c r="X259" i="5"/>
  <c r="X265" i="5"/>
  <c r="X343" i="5"/>
  <c r="X349" i="5"/>
  <c r="AA43" i="5"/>
  <c r="AB43" i="5" s="1"/>
  <c r="AA49" i="5"/>
  <c r="AB49" i="5" s="1"/>
  <c r="AA86" i="5"/>
  <c r="AA92" i="5"/>
  <c r="AA198" i="5"/>
  <c r="Z198" i="5"/>
  <c r="X508" i="5"/>
  <c r="X295" i="5"/>
  <c r="X423" i="5"/>
  <c r="X55" i="5"/>
  <c r="X61" i="5"/>
  <c r="X76" i="5"/>
  <c r="AA59" i="5"/>
  <c r="AB59" i="5" s="1"/>
  <c r="AA74" i="5"/>
  <c r="AB74" i="5" s="1"/>
  <c r="AA82" i="5"/>
  <c r="AB82" i="5" s="1"/>
  <c r="X584" i="5"/>
  <c r="X370" i="5"/>
  <c r="X421" i="5"/>
  <c r="Z88" i="5"/>
  <c r="X88" i="5"/>
  <c r="Z94" i="5"/>
  <c r="AB94" i="5" s="1"/>
  <c r="X94" i="5"/>
  <c r="X510" i="5"/>
  <c r="X363" i="5"/>
  <c r="X448" i="5"/>
  <c r="X454" i="5"/>
  <c r="X460" i="5"/>
  <c r="X494" i="5"/>
  <c r="X502" i="5"/>
  <c r="AA88" i="5"/>
  <c r="X623" i="5"/>
  <c r="AA204" i="5"/>
  <c r="Z204" i="5"/>
  <c r="X204" i="5"/>
  <c r="X372" i="5"/>
  <c r="X504" i="5"/>
  <c r="Z84" i="5"/>
  <c r="X84" i="5"/>
  <c r="Z90" i="5"/>
  <c r="X90" i="5"/>
  <c r="Z96" i="5"/>
  <c r="X96" i="5"/>
  <c r="X375" i="5"/>
  <c r="X425" i="5"/>
  <c r="X542" i="5"/>
  <c r="X484" i="5"/>
  <c r="X57" i="5"/>
  <c r="X65" i="5"/>
  <c r="X490" i="5"/>
  <c r="Z12" i="5"/>
  <c r="Z14" i="5"/>
  <c r="AB14" i="5" s="1"/>
  <c r="Z16" i="5"/>
  <c r="AB16" i="5" s="1"/>
  <c r="Z18" i="5"/>
  <c r="AB18" i="5" s="1"/>
  <c r="Z20" i="5"/>
  <c r="AB20" i="5" s="1"/>
  <c r="Z22" i="5"/>
  <c r="AB22" i="5" s="1"/>
  <c r="Z24" i="5"/>
  <c r="AB24" i="5" s="1"/>
  <c r="Z26" i="5"/>
  <c r="AB26" i="5" s="1"/>
  <c r="X450" i="5"/>
  <c r="X456" i="5"/>
  <c r="X462" i="5"/>
  <c r="AA30" i="5"/>
  <c r="AB30" i="5" s="1"/>
  <c r="AA36" i="5"/>
  <c r="AB36" i="5" s="1"/>
  <c r="X255" i="5"/>
  <c r="X263" i="5"/>
  <c r="X269" i="5"/>
  <c r="X347" i="5"/>
  <c r="AA41" i="5"/>
  <c r="AB41" i="5" s="1"/>
  <c r="AA47" i="5"/>
  <c r="AB47" i="5" s="1"/>
  <c r="AA53" i="5"/>
  <c r="AB53" i="5" s="1"/>
  <c r="AA72" i="5"/>
  <c r="AB72" i="5" s="1"/>
  <c r="AA80" i="5"/>
  <c r="AB80" i="5" s="1"/>
  <c r="AA84" i="5"/>
  <c r="AA90" i="5"/>
  <c r="AA96" i="5"/>
  <c r="X560" i="5"/>
  <c r="AA225" i="5"/>
  <c r="Z225" i="5"/>
  <c r="X225" i="5"/>
  <c r="X606" i="5"/>
  <c r="X267" i="5"/>
  <c r="X353" i="5"/>
  <c r="X359" i="5"/>
  <c r="X412" i="5"/>
  <c r="AA57" i="5"/>
  <c r="AB57" i="5" s="1"/>
  <c r="X63" i="5"/>
  <c r="AA65" i="5"/>
  <c r="AB65" i="5" s="1"/>
  <c r="X279" i="5"/>
  <c r="X366" i="5"/>
  <c r="X496" i="5"/>
  <c r="X70" i="5"/>
  <c r="X78" i="5"/>
  <c r="X287" i="5"/>
  <c r="AA192" i="5"/>
  <c r="Z192" i="5"/>
  <c r="X447" i="5"/>
  <c r="X449" i="5"/>
  <c r="X451" i="5"/>
  <c r="X453" i="5"/>
  <c r="X455" i="5"/>
  <c r="X457" i="5"/>
  <c r="X459" i="5"/>
  <c r="X461" i="5"/>
  <c r="X463" i="5"/>
  <c r="X465" i="5"/>
  <c r="X467" i="5"/>
  <c r="X469" i="5"/>
  <c r="X471" i="5"/>
  <c r="X473" i="5"/>
  <c r="X475" i="5"/>
  <c r="X477" i="5"/>
  <c r="X27" i="5"/>
  <c r="X29" i="5"/>
  <c r="X31" i="5"/>
  <c r="X33" i="5"/>
  <c r="X35" i="5"/>
  <c r="X37" i="5"/>
  <c r="X39" i="5"/>
  <c r="X242" i="5"/>
  <c r="X244" i="5"/>
  <c r="X246" i="5"/>
  <c r="X248" i="5"/>
  <c r="X250" i="5"/>
  <c r="X252" i="5"/>
  <c r="X260" i="5"/>
  <c r="X262" i="5"/>
  <c r="X264" i="5"/>
  <c r="X266" i="5"/>
  <c r="X268" i="5"/>
  <c r="X342" i="5"/>
  <c r="X344" i="5"/>
  <c r="X346" i="5"/>
  <c r="X348" i="5"/>
  <c r="X350" i="5"/>
  <c r="X352" i="5"/>
  <c r="X354" i="5"/>
  <c r="X356" i="5"/>
  <c r="X358" i="5"/>
  <c r="X360" i="5"/>
  <c r="X409" i="5"/>
  <c r="X411" i="5"/>
  <c r="X413" i="5"/>
  <c r="X483" i="5"/>
  <c r="X42" i="5"/>
  <c r="X44" i="5"/>
  <c r="X46" i="5"/>
  <c r="X48" i="5"/>
  <c r="X50" i="5"/>
  <c r="X52" i="5"/>
  <c r="X54" i="5"/>
  <c r="X271" i="5"/>
  <c r="X273" i="5"/>
  <c r="X275" i="5"/>
  <c r="X364" i="5"/>
  <c r="X485" i="5"/>
  <c r="X487" i="5"/>
  <c r="X56" i="5"/>
  <c r="X58" i="5"/>
  <c r="X60" i="5"/>
  <c r="X68" i="5"/>
  <c r="X278" i="5"/>
  <c r="X280" i="5"/>
  <c r="X282" i="5"/>
  <c r="X365" i="5"/>
  <c r="X367" i="5"/>
  <c r="X416" i="5"/>
  <c r="X491" i="5"/>
  <c r="X165" i="5"/>
  <c r="X177" i="5"/>
  <c r="X572" i="5"/>
  <c r="X192" i="5"/>
  <c r="AA210" i="5"/>
  <c r="Z210" i="5"/>
  <c r="AA213" i="5"/>
  <c r="Z213" i="5"/>
  <c r="Z27" i="5"/>
  <c r="AB27" i="5" s="1"/>
  <c r="Z29" i="5"/>
  <c r="AB29" i="5" s="1"/>
  <c r="Z31" i="5"/>
  <c r="AB31" i="5" s="1"/>
  <c r="Z33" i="5"/>
  <c r="AB33" i="5" s="1"/>
  <c r="Z35" i="5"/>
  <c r="AB35" i="5" s="1"/>
  <c r="Z37" i="5"/>
  <c r="AB37" i="5" s="1"/>
  <c r="Z39" i="5"/>
  <c r="AB39" i="5" s="1"/>
  <c r="Z42" i="5"/>
  <c r="AB42" i="5" s="1"/>
  <c r="Z44" i="5"/>
  <c r="AB44" i="5" s="1"/>
  <c r="Z46" i="5"/>
  <c r="AB46" i="5" s="1"/>
  <c r="Z48" i="5"/>
  <c r="AB48" i="5" s="1"/>
  <c r="Z50" i="5"/>
  <c r="AB50" i="5" s="1"/>
  <c r="Z52" i="5"/>
  <c r="AB52" i="5" s="1"/>
  <c r="Z54" i="5"/>
  <c r="AB54" i="5" s="1"/>
  <c r="Z56" i="5"/>
  <c r="AB56" i="5" s="1"/>
  <c r="Z58" i="5"/>
  <c r="AB58" i="5" s="1"/>
  <c r="Z60" i="5"/>
  <c r="AB60" i="5" s="1"/>
  <c r="Z68" i="5"/>
  <c r="AB68" i="5" s="1"/>
  <c r="Z69" i="5"/>
  <c r="AB69" i="5" s="1"/>
  <c r="Z71" i="5"/>
  <c r="AB71" i="5" s="1"/>
  <c r="Z73" i="5"/>
  <c r="AB73" i="5" s="1"/>
  <c r="Z75" i="5"/>
  <c r="AB75" i="5" s="1"/>
  <c r="Z77" i="5"/>
  <c r="AB77" i="5" s="1"/>
  <c r="Z79" i="5"/>
  <c r="AB79" i="5" s="1"/>
  <c r="Z81" i="5"/>
  <c r="AB81" i="5" s="1"/>
  <c r="Z83" i="5"/>
  <c r="AB83" i="5" s="1"/>
  <c r="Z85" i="5"/>
  <c r="AB85" i="5" s="1"/>
  <c r="Z87" i="5"/>
  <c r="AB87" i="5" s="1"/>
  <c r="Z89" i="5"/>
  <c r="AB89" i="5" s="1"/>
  <c r="Z91" i="5"/>
  <c r="AB91" i="5" s="1"/>
  <c r="Z93" i="5"/>
  <c r="AB93" i="5" s="1"/>
  <c r="Z95" i="5"/>
  <c r="AB95" i="5" s="1"/>
  <c r="X159" i="5"/>
  <c r="Z165" i="5"/>
  <c r="AB165" i="5" s="1"/>
  <c r="Z177" i="5"/>
  <c r="AB177" i="5" s="1"/>
  <c r="AA186" i="5"/>
  <c r="Z186" i="5"/>
  <c r="X598" i="5"/>
  <c r="X210" i="5"/>
  <c r="X213" i="5"/>
  <c r="X613" i="5"/>
  <c r="X186" i="5"/>
  <c r="Z98" i="5"/>
  <c r="AB98" i="5" s="1"/>
  <c r="Z100" i="5"/>
  <c r="AB100" i="5" s="1"/>
  <c r="Z102" i="5"/>
  <c r="AB102" i="5" s="1"/>
  <c r="Z104" i="5"/>
  <c r="AB104" i="5" s="1"/>
  <c r="Z106" i="5"/>
  <c r="AB106" i="5" s="1"/>
  <c r="Z108" i="5"/>
  <c r="AB108" i="5" s="1"/>
  <c r="X548" i="5"/>
  <c r="X171" i="5"/>
  <c r="X554" i="5"/>
  <c r="X566" i="5"/>
  <c r="X541" i="5"/>
  <c r="X546" i="5"/>
  <c r="Z171" i="5"/>
  <c r="AB171" i="5" s="1"/>
  <c r="Z152" i="5"/>
  <c r="AB152" i="5" s="1"/>
  <c r="Z154" i="5"/>
  <c r="AB154" i="5" s="1"/>
  <c r="Z156" i="5"/>
  <c r="AB156" i="5" s="1"/>
  <c r="Z158" i="5"/>
  <c r="AB158" i="5" s="1"/>
  <c r="Z160" i="5"/>
  <c r="AB160" i="5" s="1"/>
  <c r="Z162" i="5"/>
  <c r="AB162" i="5" s="1"/>
  <c r="Z164" i="5"/>
  <c r="AB164" i="5" s="1"/>
  <c r="Z166" i="5"/>
  <c r="AB166" i="5" s="1"/>
  <c r="Z183" i="5"/>
  <c r="AB183" i="5" s="1"/>
  <c r="Z185" i="5"/>
  <c r="AB185" i="5" s="1"/>
  <c r="Z187" i="5"/>
  <c r="AB187" i="5" s="1"/>
  <c r="Z189" i="5"/>
  <c r="AB189" i="5" s="1"/>
  <c r="Z191" i="5"/>
  <c r="AB191" i="5" s="1"/>
  <c r="Z193" i="5"/>
  <c r="AB193" i="5" s="1"/>
  <c r="Z195" i="5"/>
  <c r="AB195" i="5" s="1"/>
  <c r="Z197" i="5"/>
  <c r="AB197" i="5" s="1"/>
  <c r="Z199" i="5"/>
  <c r="AB199" i="5" s="1"/>
  <c r="Z201" i="5"/>
  <c r="AB201" i="5" s="1"/>
  <c r="Z203" i="5"/>
  <c r="AB203" i="5" s="1"/>
  <c r="Z205" i="5"/>
  <c r="AB205" i="5" s="1"/>
  <c r="Z207" i="5"/>
  <c r="AB207" i="5" s="1"/>
  <c r="Z209" i="5"/>
  <c r="AB209" i="5" s="1"/>
  <c r="Z211" i="5"/>
  <c r="AB211" i="5" s="1"/>
  <c r="Z212" i="5"/>
  <c r="AB212" i="5" s="1"/>
  <c r="Z214" i="5"/>
  <c r="AB214" i="5" s="1"/>
  <c r="Z216" i="5"/>
  <c r="AB216" i="5" s="1"/>
  <c r="Z218" i="5"/>
  <c r="AB218" i="5" s="1"/>
  <c r="Z220" i="5"/>
  <c r="AB220" i="5" s="1"/>
  <c r="Z222" i="5"/>
  <c r="AB222" i="5" s="1"/>
  <c r="Z224" i="5"/>
  <c r="AB224" i="5" s="1"/>
  <c r="Z226" i="5"/>
  <c r="AB226" i="5" s="1"/>
  <c r="X381" i="2"/>
  <c r="X472" i="2"/>
  <c r="X629" i="2"/>
  <c r="X650" i="2"/>
  <c r="X334" i="2"/>
  <c r="X473" i="2"/>
  <c r="X493" i="2"/>
  <c r="X541" i="2"/>
  <c r="X700" i="2"/>
  <c r="X382" i="2"/>
  <c r="X418" i="2"/>
  <c r="X577" i="2"/>
  <c r="X685" i="2"/>
  <c r="X109" i="2"/>
  <c r="X335" i="2"/>
  <c r="X356" i="2"/>
  <c r="X398" i="2"/>
  <c r="X503" i="2"/>
  <c r="X530" i="2"/>
  <c r="X571" i="2"/>
  <c r="X623" i="2"/>
  <c r="X701" i="2"/>
  <c r="X417" i="2"/>
  <c r="X547" i="2"/>
  <c r="X576" i="2"/>
  <c r="X628" i="2"/>
  <c r="X661" i="2"/>
  <c r="X669" i="2"/>
  <c r="X696" i="2"/>
  <c r="X435" i="2"/>
  <c r="X475" i="2"/>
  <c r="X504" i="2"/>
  <c r="X516" i="2"/>
  <c r="X545" i="2"/>
  <c r="X560" i="2"/>
  <c r="X612" i="2"/>
  <c r="X667" i="2"/>
  <c r="X702" i="2"/>
  <c r="X315" i="2"/>
  <c r="X380" i="2"/>
  <c r="X416" i="2"/>
  <c r="X505" i="2"/>
  <c r="X546" i="2"/>
  <c r="X627" i="2"/>
  <c r="X336" i="2"/>
  <c r="X393" i="2"/>
  <c r="X242" i="2"/>
  <c r="X295" i="2"/>
  <c r="X171" i="2"/>
  <c r="X206" i="2"/>
  <c r="X243" i="2"/>
  <c r="X190" i="2"/>
  <c r="X58" i="2"/>
  <c r="X59" i="2"/>
  <c r="X223" i="2"/>
  <c r="X245" i="2"/>
  <c r="X293" i="2"/>
  <c r="X170" i="2"/>
  <c r="X205" i="2"/>
  <c r="X169" i="2"/>
  <c r="X204" i="2"/>
  <c r="X272" i="2"/>
  <c r="X294" i="2"/>
  <c r="X26" i="2"/>
  <c r="X390" i="2"/>
  <c r="X180" i="2"/>
  <c r="X376" i="2"/>
  <c r="X404" i="2"/>
  <c r="X459" i="2"/>
  <c r="X686" i="2"/>
  <c r="X692" i="2"/>
  <c r="X36" i="2"/>
  <c r="X186" i="2"/>
  <c r="Z12" i="2"/>
  <c r="AA18" i="2"/>
  <c r="AA24" i="2"/>
  <c r="X44" i="2"/>
  <c r="X88" i="2"/>
  <c r="X159" i="2"/>
  <c r="X173" i="2"/>
  <c r="X181" i="2"/>
  <c r="X187" i="2"/>
  <c r="X201" i="2"/>
  <c r="X236" i="2"/>
  <c r="X250" i="2"/>
  <c r="X270" i="2"/>
  <c r="X298" i="2"/>
  <c r="X307" i="2"/>
  <c r="X313" i="2"/>
  <c r="X320" i="2"/>
  <c r="X392" i="2"/>
  <c r="X405" i="2"/>
  <c r="X413" i="2"/>
  <c r="X441" i="2"/>
  <c r="X467" i="2"/>
  <c r="X474" i="2"/>
  <c r="X617" i="2"/>
  <c r="X665" i="2"/>
  <c r="AA16" i="2"/>
  <c r="X254" i="2"/>
  <c r="X228" i="2"/>
  <c r="X235" i="2"/>
  <c r="X276" i="2"/>
  <c r="X283" i="2"/>
  <c r="X427" i="2"/>
  <c r="X447" i="2"/>
  <c r="X481" i="2"/>
  <c r="X296" i="2"/>
  <c r="X318" i="2"/>
  <c r="X348" i="2"/>
  <c r="X30" i="2"/>
  <c r="X57" i="2"/>
  <c r="X158" i="2"/>
  <c r="X419" i="2"/>
  <c r="X558" i="2"/>
  <c r="X622" i="2"/>
  <c r="AA13" i="2"/>
  <c r="AA19" i="2"/>
  <c r="AA25" i="2"/>
  <c r="X38" i="2"/>
  <c r="X117" i="2"/>
  <c r="X148" i="2"/>
  <c r="X154" i="2"/>
  <c r="X182" i="2"/>
  <c r="X188" i="2"/>
  <c r="X217" i="2"/>
  <c r="X230" i="2"/>
  <c r="X238" i="2"/>
  <c r="X278" i="2"/>
  <c r="X308" i="2"/>
  <c r="X358" i="2"/>
  <c r="X364" i="2"/>
  <c r="X378" i="2"/>
  <c r="X400" i="2"/>
  <c r="X406" i="2"/>
  <c r="X423" i="2"/>
  <c r="X449" i="2"/>
  <c r="X461" i="2"/>
  <c r="X489" i="2"/>
  <c r="X537" i="2"/>
  <c r="X432" i="2"/>
  <c r="X513" i="2"/>
  <c r="X609" i="2"/>
  <c r="X642" i="2"/>
  <c r="X688" i="2"/>
  <c r="X694" i="2"/>
  <c r="AA22" i="2"/>
  <c r="X151" i="2"/>
  <c r="X179" i="2"/>
  <c r="X234" i="2"/>
  <c r="X262" i="2"/>
  <c r="X340" i="2"/>
  <c r="X341" i="2" s="1"/>
  <c r="AA23" i="2"/>
  <c r="AA14" i="2"/>
  <c r="AA20" i="2"/>
  <c r="Z26" i="2"/>
  <c r="X72" i="2"/>
  <c r="X78" i="2"/>
  <c r="X112" i="2"/>
  <c r="X183" i="2"/>
  <c r="X189" i="2"/>
  <c r="X225" i="2"/>
  <c r="X231" i="2"/>
  <c r="X239" i="2"/>
  <c r="X246" i="2"/>
  <c r="X309" i="2"/>
  <c r="X337" i="2"/>
  <c r="X372" i="2"/>
  <c r="X394" i="2"/>
  <c r="X401" i="2"/>
  <c r="X408" i="2"/>
  <c r="X437" i="2"/>
  <c r="X490" i="2"/>
  <c r="X517" i="2"/>
  <c r="X619" i="2"/>
  <c r="X668" i="2"/>
  <c r="X683" i="2"/>
  <c r="X703" i="2"/>
  <c r="X403" i="2"/>
  <c r="AA15" i="2"/>
  <c r="AA21" i="2"/>
  <c r="X28" i="2"/>
  <c r="X100" i="2"/>
  <c r="X144" i="2"/>
  <c r="X150" i="2"/>
  <c r="X156" i="2"/>
  <c r="X178" i="2"/>
  <c r="X184" i="2"/>
  <c r="X240" i="2"/>
  <c r="X310" i="2"/>
  <c r="X317" i="2"/>
  <c r="X366" i="2"/>
  <c r="X425" i="2"/>
  <c r="X431" i="2"/>
  <c r="X485" i="2"/>
  <c r="X512" i="2"/>
  <c r="X533" i="2"/>
  <c r="X554" i="2"/>
  <c r="X198" i="2"/>
  <c r="X354" i="2"/>
  <c r="X374" i="2"/>
  <c r="AA17" i="2"/>
  <c r="X673" i="2"/>
  <c r="X690" i="2"/>
  <c r="AA26" i="2"/>
  <c r="X68" i="2"/>
  <c r="X601" i="2"/>
  <c r="X498" i="2"/>
  <c r="X603" i="2"/>
  <c r="X174" i="2"/>
  <c r="X279" i="2"/>
  <c r="X639" i="2"/>
  <c r="X74" i="2"/>
  <c r="X84" i="2"/>
  <c r="X96" i="2"/>
  <c r="X281" i="2"/>
  <c r="X49" i="2"/>
  <c r="X55" i="2"/>
  <c r="X66" i="2"/>
  <c r="X605" i="2"/>
  <c r="X145" i="2"/>
  <c r="X486" i="2"/>
  <c r="X569" i="2"/>
  <c r="X192" i="2"/>
  <c r="X327" i="2"/>
  <c r="X434" i="2"/>
  <c r="X221" i="2"/>
  <c r="X581" i="2"/>
  <c r="X593" i="2"/>
  <c r="X125" i="2"/>
  <c r="X519" i="2"/>
  <c r="X579" i="2"/>
  <c r="X433" i="2"/>
  <c r="X476" i="2"/>
  <c r="X291" i="2"/>
  <c r="X29" i="2"/>
  <c r="X147" i="2"/>
  <c r="X443" i="2"/>
  <c r="X589" i="2"/>
  <c r="X660" i="2"/>
  <c r="X52" i="2"/>
  <c r="X377" i="2"/>
  <c r="X164" i="2"/>
  <c r="X167" i="2"/>
  <c r="X422" i="2"/>
  <c r="X426" i="2"/>
  <c r="X430" i="2"/>
  <c r="X483" i="2"/>
  <c r="X567" i="2"/>
  <c r="X599" i="2"/>
  <c r="X137" i="2"/>
  <c r="X585" i="2"/>
  <c r="X47" i="2"/>
  <c r="X229" i="2"/>
  <c r="X469" i="2"/>
  <c r="X506" i="2"/>
  <c r="X509" i="2"/>
  <c r="X563" i="2"/>
  <c r="X595" i="2"/>
  <c r="X615" i="2"/>
  <c r="X618" i="2"/>
  <c r="X633" i="2"/>
  <c r="X656" i="2"/>
  <c r="X102" i="2"/>
  <c r="X302" i="2"/>
  <c r="Z14" i="2"/>
  <c r="X53" i="2"/>
  <c r="X124" i="2"/>
  <c r="X153" i="2"/>
  <c r="X484" i="2"/>
  <c r="X491" i="2"/>
  <c r="X497" i="2"/>
  <c r="X518" i="2"/>
  <c r="X521" i="2"/>
  <c r="X591" i="2"/>
  <c r="X652" i="2"/>
  <c r="X363" i="2"/>
  <c r="X641" i="2"/>
  <c r="X115" i="2"/>
  <c r="X157" i="2"/>
  <c r="X451" i="2"/>
  <c r="X482" i="2"/>
  <c r="X507" i="2"/>
  <c r="X565" i="2"/>
  <c r="X597" i="2"/>
  <c r="X613" i="2"/>
  <c r="X664" i="2"/>
  <c r="X46" i="2"/>
  <c r="X285" i="2"/>
  <c r="X359" i="2"/>
  <c r="X587" i="2"/>
  <c r="X37" i="2"/>
  <c r="X166" i="2"/>
  <c r="X275" i="2"/>
  <c r="X515" i="2"/>
  <c r="X583" i="2"/>
  <c r="X631" i="2"/>
  <c r="X677" i="2"/>
  <c r="X39" i="2"/>
  <c r="X60" i="2"/>
  <c r="X477" i="2"/>
  <c r="X671" i="2"/>
  <c r="X31" i="2"/>
  <c r="X82" i="2"/>
  <c r="X86" i="2"/>
  <c r="X98" i="2"/>
  <c r="X113" i="2"/>
  <c r="X127" i="2"/>
  <c r="X146" i="2"/>
  <c r="X161" i="2"/>
  <c r="X508" i="2"/>
  <c r="X524" i="2"/>
  <c r="X48" i="2"/>
  <c r="Z22" i="2"/>
  <c r="X45" i="2"/>
  <c r="X108" i="2"/>
  <c r="X143" i="2"/>
  <c r="X165" i="2"/>
  <c r="X496" i="2"/>
  <c r="X402" i="2"/>
  <c r="X520" i="2"/>
  <c r="X614" i="2"/>
  <c r="X312" i="2"/>
  <c r="X369" i="2"/>
  <c r="X465" i="2"/>
  <c r="X104" i="2"/>
  <c r="X488" i="2"/>
  <c r="X528" i="2"/>
  <c r="X152" i="2"/>
  <c r="X514" i="2"/>
  <c r="X54" i="2"/>
  <c r="X121" i="2"/>
  <c r="X233" i="2"/>
  <c r="X351" i="2"/>
  <c r="X511" i="2"/>
  <c r="X51" i="2"/>
  <c r="X64" i="2"/>
  <c r="X76" i="2"/>
  <c r="X211" i="2"/>
  <c r="X280" i="2"/>
  <c r="X131" i="2"/>
  <c r="X149" i="2"/>
  <c r="X172" i="2"/>
  <c r="X226" i="2"/>
  <c r="X33" i="2"/>
  <c r="X41" i="2"/>
  <c r="X70" i="2"/>
  <c r="X207" i="2"/>
  <c r="X219" i="2"/>
  <c r="X163" i="2"/>
  <c r="X202" i="2"/>
  <c r="X215" i="2"/>
  <c r="X365" i="2"/>
  <c r="X428" i="2"/>
  <c r="X429" i="2"/>
  <c r="X457" i="2"/>
  <c r="X620" i="2"/>
  <c r="X698" i="2"/>
  <c r="X699" i="2" s="1"/>
  <c r="X707" i="2"/>
  <c r="X34" i="2"/>
  <c r="X80" i="2"/>
  <c r="X128" i="2"/>
  <c r="X135" i="2"/>
  <c r="X155" i="2"/>
  <c r="X196" i="2"/>
  <c r="X200" i="2"/>
  <c r="X227" i="2"/>
  <c r="X277" i="2"/>
  <c r="X287" i="2"/>
  <c r="X304" i="2"/>
  <c r="X371" i="2"/>
  <c r="X386" i="2"/>
  <c r="X412" i="2"/>
  <c r="X453" i="2"/>
  <c r="X647" i="2"/>
  <c r="Z18" i="2"/>
  <c r="X43" i="2"/>
  <c r="X492" i="2"/>
  <c r="X345" i="2"/>
  <c r="X141" i="2"/>
  <c r="X289" i="2"/>
  <c r="X347" i="2"/>
  <c r="X353" i="2"/>
  <c r="X625" i="2"/>
  <c r="X626" i="2" s="1"/>
  <c r="X709" i="2"/>
  <c r="X710" i="2" s="1"/>
  <c r="X500" i="2"/>
  <c r="X550" i="2"/>
  <c r="X611" i="2"/>
  <c r="X32" i="2"/>
  <c r="X40" i="2"/>
  <c r="X62" i="2"/>
  <c r="X90" i="2"/>
  <c r="X106" i="2"/>
  <c r="X111" i="2"/>
  <c r="X132" i="2"/>
  <c r="X136" i="2"/>
  <c r="X162" i="2"/>
  <c r="X213" i="2"/>
  <c r="X325" i="2"/>
  <c r="X367" i="2"/>
  <c r="X480" i="2"/>
  <c r="X548" i="2"/>
  <c r="X561" i="2"/>
  <c r="X621" i="2"/>
  <c r="X637" i="2"/>
  <c r="X126" i="2"/>
  <c r="X129" i="2"/>
  <c r="X35" i="2"/>
  <c r="X119" i="2"/>
  <c r="X123" i="2"/>
  <c r="X194" i="2"/>
  <c r="X306" i="2"/>
  <c r="X388" i="2"/>
  <c r="X414" i="2"/>
  <c r="X424" i="2"/>
  <c r="X510" i="2"/>
  <c r="X543" i="2"/>
  <c r="X544" i="2" s="1"/>
  <c r="X616" i="2"/>
  <c r="X643" i="2"/>
  <c r="X649" i="2"/>
  <c r="X663" i="2"/>
  <c r="X679" i="2"/>
  <c r="X680" i="2" s="1"/>
  <c r="X133" i="2"/>
  <c r="X343" i="2"/>
  <c r="X349" i="2"/>
  <c r="X355" i="2"/>
  <c r="X373" i="2"/>
  <c r="X396" i="2"/>
  <c r="X439" i="2"/>
  <c r="X455" i="2"/>
  <c r="X523" i="2"/>
  <c r="X675" i="2"/>
  <c r="X705" i="2"/>
  <c r="X361" i="2"/>
  <c r="X487" i="2"/>
  <c r="X635" i="2"/>
  <c r="X654" i="2"/>
  <c r="X658" i="2"/>
  <c r="X91" i="2"/>
  <c r="Z16" i="2"/>
  <c r="Z20" i="2"/>
  <c r="Z24" i="2"/>
  <c r="X118" i="2"/>
  <c r="X448" i="2"/>
  <c r="X255" i="2"/>
  <c r="X140" i="2"/>
  <c r="X101" i="2"/>
  <c r="X107" i="2"/>
  <c r="X177" i="2"/>
  <c r="X73" i="2"/>
  <c r="X197" i="2"/>
  <c r="X65" i="2"/>
  <c r="X71" i="2"/>
  <c r="X77" i="2"/>
  <c r="X83" i="2"/>
  <c r="X89" i="2"/>
  <c r="X122" i="2"/>
  <c r="X195" i="2"/>
  <c r="X251" i="2"/>
  <c r="X266" i="2"/>
  <c r="X61" i="2"/>
  <c r="X14" i="2"/>
  <c r="X18" i="2"/>
  <c r="X22" i="2"/>
  <c r="X67" i="2"/>
  <c r="X79" i="2"/>
  <c r="X85" i="2"/>
  <c r="X93" i="2"/>
  <c r="X94" i="2" s="1"/>
  <c r="X116" i="2"/>
  <c r="X185" i="2"/>
  <c r="X247" i="2"/>
  <c r="X303" i="2"/>
  <c r="X314" i="2"/>
  <c r="X397" i="2"/>
  <c r="X99" i="2"/>
  <c r="X105" i="2"/>
  <c r="X387" i="2"/>
  <c r="X63" i="2"/>
  <c r="X69" i="2"/>
  <c r="X75" i="2"/>
  <c r="X81" i="2"/>
  <c r="X87" i="2"/>
  <c r="X142" i="2"/>
  <c r="X193" i="2"/>
  <c r="X360" i="2"/>
  <c r="X120" i="2"/>
  <c r="AA12" i="2"/>
  <c r="X218" i="2"/>
  <c r="X311" i="2"/>
  <c r="X12" i="2"/>
  <c r="X16" i="2"/>
  <c r="X20" i="2"/>
  <c r="X24" i="2"/>
  <c r="X97" i="2"/>
  <c r="X103" i="2"/>
  <c r="X244" i="2"/>
  <c r="X344" i="2"/>
  <c r="X114" i="2"/>
  <c r="X138" i="2"/>
  <c r="X290" i="2"/>
  <c r="X222" i="2"/>
  <c r="X259" i="2"/>
  <c r="X216" i="2"/>
  <c r="X249" i="2"/>
  <c r="X253" i="2"/>
  <c r="X297" i="2"/>
  <c r="X456" i="2"/>
  <c r="X13" i="2"/>
  <c r="X15" i="2"/>
  <c r="X17" i="2"/>
  <c r="X19" i="2"/>
  <c r="X21" i="2"/>
  <c r="X23" i="2"/>
  <c r="X25" i="2"/>
  <c r="X134" i="2"/>
  <c r="X260" i="2"/>
  <c r="X264" i="2"/>
  <c r="X268" i="2"/>
  <c r="X267" i="2"/>
  <c r="X220" i="2"/>
  <c r="X450" i="2"/>
  <c r="X460" i="2"/>
  <c r="X263" i="2"/>
  <c r="Z13" i="2"/>
  <c r="Z15" i="2"/>
  <c r="Z17" i="2"/>
  <c r="Z19" i="2"/>
  <c r="Z21" i="2"/>
  <c r="Z23" i="2"/>
  <c r="Z25" i="2"/>
  <c r="X130" i="2"/>
  <c r="X210" i="2"/>
  <c r="X261" i="2"/>
  <c r="X265" i="2"/>
  <c r="X269" i="2"/>
  <c r="X284" i="2"/>
  <c r="X329" i="2"/>
  <c r="X350" i="2"/>
  <c r="X409" i="2"/>
  <c r="X527" i="2"/>
  <c r="X454" i="2"/>
  <c r="X271" i="2"/>
  <c r="X214" i="2"/>
  <c r="X274" i="2"/>
  <c r="X305" i="2"/>
  <c r="X468" i="2"/>
  <c r="X212" i="2"/>
  <c r="X248" i="2"/>
  <c r="X252" i="2"/>
  <c r="X256" i="2"/>
  <c r="X286" i="2"/>
  <c r="X323" i="2"/>
  <c r="X391" i="2"/>
  <c r="X462" i="2"/>
  <c r="X648" i="2"/>
  <c r="X466" i="2"/>
  <c r="X442" i="2"/>
  <c r="X672" i="2"/>
  <c r="X319" i="2"/>
  <c r="X331" i="2"/>
  <c r="X346" i="2"/>
  <c r="X352" i="2"/>
  <c r="X362" i="2"/>
  <c r="X368" i="2"/>
  <c r="X411" i="2"/>
  <c r="X464" i="2"/>
  <c r="X470" i="2"/>
  <c r="X389" i="2"/>
  <c r="X395" i="2"/>
  <c r="X446" i="2"/>
  <c r="X452" i="2"/>
  <c r="X458" i="2"/>
  <c r="X322" i="2"/>
  <c r="X338" i="2"/>
  <c r="X440" i="2"/>
  <c r="X438" i="2"/>
  <c r="X444" i="2"/>
  <c r="X383" i="2"/>
  <c r="X534" i="2"/>
  <c r="X538" i="2"/>
  <c r="X562" i="2"/>
  <c r="X568" i="2"/>
  <c r="X687" i="2"/>
  <c r="X691" i="2"/>
  <c r="X695" i="2"/>
  <c r="X324" i="2"/>
  <c r="X328" i="2"/>
  <c r="X330" i="2"/>
  <c r="X332" i="2"/>
  <c r="X501" i="2"/>
  <c r="X670" i="2"/>
  <c r="X684" i="2"/>
  <c r="X630" i="2"/>
  <c r="X634" i="2"/>
  <c r="X638" i="2"/>
  <c r="X531" i="2"/>
  <c r="X535" i="2"/>
  <c r="X539" i="2"/>
  <c r="X676" i="2"/>
  <c r="X566" i="2"/>
  <c r="X573" i="2"/>
  <c r="X574" i="2" s="1"/>
  <c r="X682" i="2"/>
  <c r="X532" i="2"/>
  <c r="X536" i="2"/>
  <c r="X540" i="2"/>
  <c r="X674" i="2"/>
  <c r="X689" i="2"/>
  <c r="X693" i="2"/>
  <c r="X529" i="2"/>
  <c r="X495" i="2"/>
  <c r="X564" i="2"/>
  <c r="X570" i="2"/>
  <c r="X575" i="2"/>
  <c r="X632" i="2"/>
  <c r="X636" i="2"/>
  <c r="X644" i="2"/>
  <c r="X549" i="2"/>
  <c r="X551" i="2"/>
  <c r="X553" i="2"/>
  <c r="X557" i="2"/>
  <c r="X559" i="2"/>
  <c r="X704" i="2"/>
  <c r="X706" i="2"/>
  <c r="X578" i="2"/>
  <c r="X580" i="2"/>
  <c r="X582" i="2"/>
  <c r="X584" i="2"/>
  <c r="X586" i="2"/>
  <c r="X588" i="2"/>
  <c r="X590" i="2"/>
  <c r="X592" i="2"/>
  <c r="X594" i="2"/>
  <c r="X596" i="2"/>
  <c r="X598" i="2"/>
  <c r="X600" i="2"/>
  <c r="X602" i="2"/>
  <c r="X604" i="2"/>
  <c r="X606" i="2"/>
  <c r="X610" i="2"/>
  <c r="X651" i="2"/>
  <c r="X653" i="2"/>
  <c r="X655" i="2"/>
  <c r="X657" i="2"/>
  <c r="X659" i="2"/>
  <c r="T301" i="2" l="1"/>
  <c r="AB383" i="6"/>
  <c r="AB524" i="6"/>
  <c r="AB412" i="6"/>
  <c r="AA383" i="6"/>
  <c r="AB433" i="6"/>
  <c r="AB609" i="6"/>
  <c r="AB724" i="6"/>
  <c r="AB468" i="6"/>
  <c r="AB64" i="6"/>
  <c r="AB516" i="6"/>
  <c r="AB133" i="6"/>
  <c r="AB331" i="6"/>
  <c r="AB163" i="6"/>
  <c r="AB511" i="6"/>
  <c r="AB598" i="6"/>
  <c r="AB63" i="6"/>
  <c r="AA254" i="6"/>
  <c r="AB254" i="6" s="1"/>
  <c r="AB208" i="6"/>
  <c r="Z256" i="6"/>
  <c r="AA647" i="6"/>
  <c r="AB647" i="6" s="1"/>
  <c r="AA365" i="6"/>
  <c r="AB352" i="6"/>
  <c r="AB448" i="6"/>
  <c r="AB536" i="6"/>
  <c r="AB604" i="6"/>
  <c r="Z391" i="6"/>
  <c r="AB391" i="6" s="1"/>
  <c r="Z357" i="6"/>
  <c r="AB199" i="6"/>
  <c r="AB291" i="6"/>
  <c r="AA524" i="6"/>
  <c r="AB450" i="6"/>
  <c r="AB70" i="6"/>
  <c r="AB159" i="6"/>
  <c r="AB491" i="6"/>
  <c r="AB570" i="6"/>
  <c r="AB642" i="6"/>
  <c r="AB48" i="6"/>
  <c r="AB193" i="6"/>
  <c r="AB300" i="6"/>
  <c r="AB671" i="6"/>
  <c r="AB195" i="6"/>
  <c r="AB247" i="6"/>
  <c r="Z508" i="6"/>
  <c r="AB561" i="6"/>
  <c r="AB633" i="6"/>
  <c r="AB717" i="6"/>
  <c r="AB550" i="6"/>
  <c r="AB622" i="6"/>
  <c r="AB299" i="6"/>
  <c r="AB62" i="6"/>
  <c r="AB204" i="6"/>
  <c r="AB452" i="6"/>
  <c r="AA720" i="6"/>
  <c r="AB249" i="6"/>
  <c r="AB330" i="6"/>
  <c r="Z410" i="6"/>
  <c r="AB135" i="6"/>
  <c r="AB306" i="6"/>
  <c r="AB380" i="6"/>
  <c r="AB201" i="6"/>
  <c r="AB401" i="6"/>
  <c r="AB573" i="6"/>
  <c r="AB189" i="6"/>
  <c r="AB278" i="6"/>
  <c r="AB241" i="6"/>
  <c r="AB339" i="6"/>
  <c r="AB421" i="6"/>
  <c r="AB691" i="6"/>
  <c r="AB82" i="6"/>
  <c r="AB253" i="6"/>
  <c r="AB414" i="6"/>
  <c r="AB506" i="6"/>
  <c r="AB49" i="6"/>
  <c r="AB282" i="6"/>
  <c r="AB589" i="6"/>
  <c r="AB694" i="6"/>
  <c r="AB129" i="6"/>
  <c r="AB219" i="6"/>
  <c r="AA332" i="6"/>
  <c r="AB332" i="6" s="1"/>
  <c r="AB298" i="6"/>
  <c r="AB389" i="6"/>
  <c r="AB552" i="6"/>
  <c r="AB664" i="6"/>
  <c r="X391" i="6"/>
  <c r="AB345" i="6"/>
  <c r="AB568" i="6"/>
  <c r="AB245" i="6"/>
  <c r="AB97" i="6"/>
  <c r="AA266" i="6"/>
  <c r="AB214" i="6"/>
  <c r="AB705" i="6"/>
  <c r="AB360" i="6"/>
  <c r="AB554" i="6"/>
  <c r="AB666" i="6"/>
  <c r="AB678" i="6"/>
  <c r="AB720" i="6"/>
  <c r="AB408" i="6"/>
  <c r="AB365" i="6"/>
  <c r="AB357" i="6"/>
  <c r="X431" i="6"/>
  <c r="AB393" i="6"/>
  <c r="AB488" i="6"/>
  <c r="Z455" i="6"/>
  <c r="AB430" i="6"/>
  <c r="AB521" i="6"/>
  <c r="AB654" i="6"/>
  <c r="AB301" i="6"/>
  <c r="AB501" i="6"/>
  <c r="AB183" i="6"/>
  <c r="AB362" i="6"/>
  <c r="Z163" i="6"/>
  <c r="AB304" i="6"/>
  <c r="AB395" i="6"/>
  <c r="AB505" i="6"/>
  <c r="AB657" i="6"/>
  <c r="AB415" i="6"/>
  <c r="AB110" i="6"/>
  <c r="AB263" i="6"/>
  <c r="AB648" i="6"/>
  <c r="AB372" i="6"/>
  <c r="AB451" i="6"/>
  <c r="AB551" i="6"/>
  <c r="AB635" i="6"/>
  <c r="AB534" i="6"/>
  <c r="AB397" i="6"/>
  <c r="AB656" i="6"/>
  <c r="Z645" i="6"/>
  <c r="AB645" i="6" s="1"/>
  <c r="AB255" i="6"/>
  <c r="AB432" i="6"/>
  <c r="AB522" i="6"/>
  <c r="AB595" i="6"/>
  <c r="AB155" i="6"/>
  <c r="AB246" i="6"/>
  <c r="AB590" i="6"/>
  <c r="Z64" i="6"/>
  <c r="AB140" i="6"/>
  <c r="AB564" i="6"/>
  <c r="AB114" i="6"/>
  <c r="AB242" i="6"/>
  <c r="AB498" i="6"/>
  <c r="AB351" i="6"/>
  <c r="AB711" i="6"/>
  <c r="AB329" i="6"/>
  <c r="AB67" i="6"/>
  <c r="Z725" i="6"/>
  <c r="AB725" i="6" s="1"/>
  <c r="AB508" i="6"/>
  <c r="AB455" i="6"/>
  <c r="AB400" i="6"/>
  <c r="AA329" i="6"/>
  <c r="AB266" i="6"/>
  <c r="X261" i="6"/>
  <c r="X725" i="6"/>
  <c r="X480" i="6"/>
  <c r="AB92" i="6"/>
  <c r="AB411" i="6"/>
  <c r="AB726" i="6"/>
  <c r="AB157" i="6"/>
  <c r="AB556" i="6"/>
  <c r="AB697" i="6"/>
  <c r="Z649" i="6"/>
  <c r="AB649" i="6" s="1"/>
  <c r="Z480" i="6"/>
  <c r="AB480" i="6" s="1"/>
  <c r="Z445" i="6"/>
  <c r="AB445" i="6" s="1"/>
  <c r="Z420" i="6"/>
  <c r="AB420" i="6" s="1"/>
  <c r="AB81" i="6"/>
  <c r="AB641" i="6"/>
  <c r="Z250" i="6"/>
  <c r="AB250" i="6" s="1"/>
  <c r="Z83" i="6"/>
  <c r="AB83" i="6" s="1"/>
  <c r="AB368" i="6"/>
  <c r="AB461" i="6"/>
  <c r="AB547" i="6"/>
  <c r="AB619" i="6"/>
  <c r="AB715" i="6"/>
  <c r="AA711" i="6"/>
  <c r="AA463" i="6"/>
  <c r="AB463" i="6" s="1"/>
  <c r="AA363" i="6"/>
  <c r="AB363" i="6" s="1"/>
  <c r="AB238" i="6"/>
  <c r="AB335" i="6"/>
  <c r="AB674" i="6"/>
  <c r="AA326" i="6"/>
  <c r="AB326" i="6" s="1"/>
  <c r="AB435" i="6"/>
  <c r="AB525" i="6"/>
  <c r="AB661" i="6"/>
  <c r="AA179" i="6"/>
  <c r="AB179" i="6" s="1"/>
  <c r="AB419" i="6"/>
  <c r="AB496" i="6"/>
  <c r="AB586" i="6"/>
  <c r="AB662" i="6"/>
  <c r="AB101" i="6"/>
  <c r="AB172" i="6"/>
  <c r="AB582" i="6"/>
  <c r="AB658" i="6"/>
  <c r="AB471" i="6"/>
  <c r="AB681" i="6"/>
  <c r="Z281" i="6"/>
  <c r="AB281" i="6" s="1"/>
  <c r="Z58" i="6"/>
  <c r="AB58" i="6" s="1"/>
  <c r="AB192" i="6"/>
  <c r="AB341" i="6"/>
  <c r="AA268" i="6"/>
  <c r="AB268" i="6" s="1"/>
  <c r="AB358" i="6"/>
  <c r="AB624" i="6"/>
  <c r="X67" i="6"/>
  <c r="X293" i="6"/>
  <c r="AB207" i="6"/>
  <c r="AB579" i="6"/>
  <c r="AB655" i="6"/>
  <c r="Z690" i="6"/>
  <c r="AB690" i="6" s="1"/>
  <c r="Z476" i="6"/>
  <c r="AB476" i="6" s="1"/>
  <c r="Z418" i="6"/>
  <c r="AB418" i="6" s="1"/>
  <c r="AB222" i="6"/>
  <c r="AA709" i="6"/>
  <c r="AB709" i="6" s="1"/>
  <c r="AA513" i="6"/>
  <c r="AB513" i="6" s="1"/>
  <c r="AA459" i="6"/>
  <c r="AB459" i="6" s="1"/>
  <c r="AA314" i="6"/>
  <c r="AB314" i="6" s="1"/>
  <c r="AB45" i="6"/>
  <c r="AB60" i="6"/>
  <c r="AB164" i="6"/>
  <c r="AB240" i="6"/>
  <c r="AB338" i="6"/>
  <c r="AB203" i="6"/>
  <c r="AB296" i="6"/>
  <c r="AB528" i="6"/>
  <c r="AB270" i="6"/>
  <c r="AB473" i="6"/>
  <c r="Z504" i="6"/>
  <c r="AB504" i="6" s="1"/>
  <c r="AB317" i="6"/>
  <c r="Z248" i="6"/>
  <c r="AB248" i="6" s="1"/>
  <c r="Z67" i="6"/>
  <c r="AB212" i="6"/>
  <c r="AB477" i="6"/>
  <c r="AB559" i="6"/>
  <c r="AB631" i="6"/>
  <c r="AA403" i="6"/>
  <c r="AB403" i="6" s="1"/>
  <c r="AA351" i="6"/>
  <c r="AB161" i="6"/>
  <c r="AB608" i="6"/>
  <c r="AA303" i="6"/>
  <c r="AB303" i="6" s="1"/>
  <c r="AB239" i="6"/>
  <c r="AB336" i="6"/>
  <c r="AB449" i="6"/>
  <c r="AB537" i="6"/>
  <c r="AA147" i="6"/>
  <c r="AB147" i="6" s="1"/>
  <c r="AB594" i="6"/>
  <c r="AB672" i="6"/>
  <c r="AB90" i="6"/>
  <c r="AB469" i="6"/>
  <c r="AB342" i="6"/>
  <c r="AB500" i="6"/>
  <c r="Z277" i="6"/>
  <c r="AB277" i="6" s="1"/>
  <c r="Z41" i="6"/>
  <c r="AB41" i="6" s="1"/>
  <c r="AB218" i="6"/>
  <c r="AB374" i="6"/>
  <c r="AB409" i="6"/>
  <c r="AA27" i="6"/>
  <c r="AB27" i="6" s="1"/>
  <c r="AB280" i="6"/>
  <c r="AB427" i="6"/>
  <c r="Z442" i="6"/>
  <c r="AB442" i="6" s="1"/>
  <c r="AA297" i="6"/>
  <c r="AB297" i="6" s="1"/>
  <c r="AA131" i="6"/>
  <c r="AB131" i="6" s="1"/>
  <c r="AB260" i="6"/>
  <c r="AB436" i="6"/>
  <c r="AB676" i="6"/>
  <c r="AB566" i="6"/>
  <c r="AB220" i="6"/>
  <c r="AB591" i="6"/>
  <c r="AB106" i="6"/>
  <c r="AB580" i="6"/>
  <c r="Z680" i="6"/>
  <c r="AB680" i="6" s="1"/>
  <c r="Z502" i="6"/>
  <c r="AB502" i="6" s="1"/>
  <c r="Z470" i="6"/>
  <c r="AB470" i="6" s="1"/>
  <c r="AB410" i="6"/>
  <c r="AB235" i="6"/>
  <c r="AB258" i="6"/>
  <c r="Z52" i="6"/>
  <c r="AB52" i="6" s="1"/>
  <c r="AB224" i="6"/>
  <c r="AB571" i="6"/>
  <c r="AA293" i="6"/>
  <c r="AB293" i="6" s="1"/>
  <c r="AB175" i="6"/>
  <c r="AA252" i="6"/>
  <c r="AB252" i="6" s="1"/>
  <c r="AA115" i="6"/>
  <c r="AB115" i="6" s="1"/>
  <c r="AB216" i="6"/>
  <c r="AB512" i="6"/>
  <c r="AB29" i="6"/>
  <c r="AB272" i="6"/>
  <c r="AB348" i="6"/>
  <c r="AB325" i="6"/>
  <c r="AB142" i="6"/>
  <c r="Z347" i="6"/>
  <c r="AB347" i="6" s="1"/>
  <c r="Z275" i="6"/>
  <c r="AB275" i="6" s="1"/>
  <c r="Z434" i="6"/>
  <c r="AB434" i="6" s="1"/>
  <c r="AA494" i="6"/>
  <c r="AB494" i="6" s="1"/>
  <c r="AB85" i="6"/>
  <c r="AB274" i="6"/>
  <c r="AB620" i="6"/>
  <c r="AA290" i="6"/>
  <c r="AB290" i="6" s="1"/>
  <c r="AA99" i="6"/>
  <c r="AB99" i="6" s="1"/>
  <c r="AB323" i="6"/>
  <c r="AB404" i="6"/>
  <c r="AB677" i="6"/>
  <c r="AB606" i="6"/>
  <c r="AB359" i="6"/>
  <c r="AB625" i="6"/>
  <c r="AB37" i="6"/>
  <c r="AB102" i="6"/>
  <c r="AB206" i="6"/>
  <c r="AB153" i="6"/>
  <c r="AB76" i="6"/>
  <c r="AB217" i="6"/>
  <c r="AB311" i="6"/>
  <c r="AB576" i="6"/>
  <c r="AB156" i="6"/>
  <c r="AB456" i="6"/>
  <c r="AB196" i="6"/>
  <c r="AB503" i="6"/>
  <c r="AB158" i="6"/>
  <c r="AB346" i="6"/>
  <c r="Z243" i="6"/>
  <c r="AB243" i="6" s="1"/>
  <c r="AB148" i="6"/>
  <c r="AB237" i="6"/>
  <c r="AB319" i="6"/>
  <c r="AB507" i="6"/>
  <c r="AB583" i="6"/>
  <c r="AB673" i="6"/>
  <c r="AA667" i="6"/>
  <c r="AB667" i="6" s="1"/>
  <c r="AA487" i="6"/>
  <c r="AB487" i="6" s="1"/>
  <c r="AA431" i="6"/>
  <c r="AB431" i="6" s="1"/>
  <c r="AB388" i="6"/>
  <c r="AB187" i="6"/>
  <c r="AB292" i="6"/>
  <c r="AB478" i="6"/>
  <c r="AA287" i="6"/>
  <c r="AB287" i="6" s="1"/>
  <c r="AB384" i="6"/>
  <c r="AB152" i="6"/>
  <c r="AB229" i="6"/>
  <c r="AB611" i="6"/>
  <c r="AB42" i="6"/>
  <c r="AB134" i="6"/>
  <c r="AB210" i="6"/>
  <c r="AB700" i="6"/>
  <c r="Z344" i="6"/>
  <c r="AB344" i="6" s="1"/>
  <c r="AB486" i="6"/>
  <c r="AB602" i="6"/>
  <c r="AB636" i="6"/>
  <c r="AB230" i="6"/>
  <c r="AB484" i="6"/>
  <c r="AB543" i="6"/>
  <c r="AB615" i="6"/>
  <c r="AB132" i="6"/>
  <c r="AB302" i="6"/>
  <c r="Z386" i="6"/>
  <c r="AB386" i="6" s="1"/>
  <c r="AB458" i="6"/>
  <c r="AB698" i="6"/>
  <c r="Z227" i="6"/>
  <c r="AB227" i="6" s="1"/>
  <c r="AB56" i="6"/>
  <c r="AB483" i="6"/>
  <c r="AA426" i="6"/>
  <c r="AB426" i="6" s="1"/>
  <c r="AA285" i="6"/>
  <c r="AB285" i="6" s="1"/>
  <c r="AB392" i="6"/>
  <c r="AB265" i="6"/>
  <c r="AB89" i="6"/>
  <c r="AA727" i="6"/>
  <c r="AB727" i="6" s="1"/>
  <c r="AA423" i="6"/>
  <c r="AB423" i="6" s="1"/>
  <c r="AB124" i="6"/>
  <c r="AB202" i="6"/>
  <c r="AB295" i="6"/>
  <c r="AB371" i="6"/>
  <c r="Z337" i="6"/>
  <c r="AB337" i="6" s="1"/>
  <c r="AB376" i="6"/>
  <c r="AB472" i="6"/>
  <c r="AB710" i="6"/>
  <c r="AB316" i="6"/>
  <c r="AB683" i="6"/>
  <c r="AB184" i="6"/>
  <c r="AB557" i="6"/>
  <c r="AB629" i="6"/>
  <c r="AB713" i="6"/>
  <c r="AB173" i="6"/>
  <c r="AB350" i="6"/>
  <c r="AB686" i="6"/>
  <c r="AA381" i="6"/>
  <c r="AB381" i="6" s="1"/>
  <c r="AB493" i="6"/>
  <c r="AB137" i="6"/>
  <c r="AB646" i="6"/>
  <c r="AB138" i="6"/>
  <c r="AB215" i="6"/>
  <c r="AB309" i="6"/>
  <c r="AB481" i="6"/>
  <c r="AB574" i="6"/>
  <c r="AB34" i="6"/>
  <c r="AB262" i="6"/>
  <c r="AB356" i="6"/>
  <c r="AB437" i="6"/>
  <c r="AB475" i="6"/>
  <c r="AB630" i="6"/>
  <c r="AB714" i="6"/>
  <c r="AB553" i="6"/>
  <c r="AB91" i="6"/>
  <c r="AB181" i="6"/>
  <c r="AB283" i="6"/>
  <c r="AB103" i="6"/>
  <c r="AB517" i="6"/>
  <c r="AB626" i="6"/>
  <c r="AB702" i="6"/>
  <c r="AB612" i="6"/>
  <c r="X494" i="6"/>
  <c r="Y728" i="6"/>
  <c r="AB269" i="6"/>
  <c r="AB443" i="6"/>
  <c r="AB544" i="6"/>
  <c r="Z699" i="6"/>
  <c r="AB699" i="6" s="1"/>
  <c r="AB197" i="6"/>
  <c r="AB288" i="6"/>
  <c r="Z211" i="6"/>
  <c r="AB211" i="6" s="1"/>
  <c r="AB256" i="6"/>
  <c r="AB447" i="6"/>
  <c r="AB535" i="6"/>
  <c r="AB607" i="6"/>
  <c r="AB701" i="6"/>
  <c r="AB367" i="6"/>
  <c r="AB320" i="6"/>
  <c r="AB416" i="6"/>
  <c r="AB660" i="6"/>
  <c r="AB308" i="6"/>
  <c r="AB417" i="6"/>
  <c r="AB510" i="6"/>
  <c r="AB585" i="6"/>
  <c r="AB177" i="6"/>
  <c r="AB77" i="6"/>
  <c r="AB236" i="6"/>
  <c r="AB318" i="6"/>
  <c r="AB396" i="6"/>
  <c r="AB244" i="6"/>
  <c r="AB454" i="6"/>
  <c r="AB638" i="6"/>
  <c r="AB141" i="6"/>
  <c r="AB312" i="6"/>
  <c r="AB530" i="6"/>
  <c r="AB340" i="6"/>
  <c r="AB514" i="6"/>
  <c r="AB180" i="6"/>
  <c r="X487" i="6"/>
  <c r="X690" i="6"/>
  <c r="X285" i="6"/>
  <c r="X357" i="6"/>
  <c r="X266" i="6"/>
  <c r="X227" i="6"/>
  <c r="X434" i="6"/>
  <c r="X297" i="6"/>
  <c r="X459" i="6"/>
  <c r="X248" i="6"/>
  <c r="X58" i="6"/>
  <c r="X516" i="6"/>
  <c r="X423" i="6"/>
  <c r="O728" i="6"/>
  <c r="AA728" i="6" s="1"/>
  <c r="X115" i="6"/>
  <c r="X52" i="6"/>
  <c r="X326" i="6"/>
  <c r="X406" i="6"/>
  <c r="X468" i="6"/>
  <c r="X709" i="6"/>
  <c r="X211" i="6"/>
  <c r="X275" i="6"/>
  <c r="X290" i="6"/>
  <c r="X426" i="6"/>
  <c r="X442" i="6"/>
  <c r="X179" i="6"/>
  <c r="X163" i="6"/>
  <c r="X363" i="6"/>
  <c r="X645" i="6"/>
  <c r="X699" i="6"/>
  <c r="X344" i="6"/>
  <c r="X332" i="6"/>
  <c r="X397" i="6"/>
  <c r="X64" i="6"/>
  <c r="X680" i="6"/>
  <c r="X720" i="6"/>
  <c r="X483" i="6"/>
  <c r="X445" i="6"/>
  <c r="X400" i="6"/>
  <c r="X41" i="6"/>
  <c r="X671" i="6"/>
  <c r="X337" i="6"/>
  <c r="X354" i="6"/>
  <c r="X381" i="6"/>
  <c r="X524" i="6"/>
  <c r="X99" i="6"/>
  <c r="X329" i="6"/>
  <c r="X131" i="6"/>
  <c r="X513" i="6"/>
  <c r="X195" i="6"/>
  <c r="X502" i="6"/>
  <c r="X27" i="6"/>
  <c r="X243" i="6"/>
  <c r="X455" i="6"/>
  <c r="X83" i="6"/>
  <c r="X147" i="6"/>
  <c r="X463" i="6"/>
  <c r="X667" i="6"/>
  <c r="X476" i="6"/>
  <c r="X347" i="6"/>
  <c r="X303" i="6"/>
  <c r="X418" i="6"/>
  <c r="X314" i="6"/>
  <c r="X693" i="6"/>
  <c r="AB382" i="5"/>
  <c r="AB588" i="5"/>
  <c r="AB601" i="5"/>
  <c r="AB627" i="5"/>
  <c r="AB477" i="5"/>
  <c r="AB434" i="5"/>
  <c r="AB531" i="5"/>
  <c r="AB411" i="5"/>
  <c r="AB581" i="5"/>
  <c r="AB295" i="5"/>
  <c r="AB368" i="5"/>
  <c r="AB383" i="5"/>
  <c r="Z631" i="5"/>
  <c r="AB631" i="5" s="1"/>
  <c r="Z403" i="5"/>
  <c r="AB403" i="5" s="1"/>
  <c r="AB418" i="5"/>
  <c r="AB624" i="5"/>
  <c r="AB457" i="5"/>
  <c r="AB542" i="5"/>
  <c r="AB240" i="5"/>
  <c r="AB447" i="5"/>
  <c r="AB513" i="5"/>
  <c r="AB472" i="5"/>
  <c r="AB606" i="5"/>
  <c r="AB475" i="5"/>
  <c r="AB583" i="5"/>
  <c r="AB439" i="5"/>
  <c r="AB536" i="5"/>
  <c r="AB454" i="5"/>
  <c r="AB526" i="5"/>
  <c r="AA442" i="5"/>
  <c r="AB442" i="5" s="1"/>
  <c r="AA227" i="5"/>
  <c r="AB227" i="5" s="1"/>
  <c r="AB467" i="5"/>
  <c r="AB493" i="5"/>
  <c r="AB336" i="5"/>
  <c r="AB578" i="5"/>
  <c r="AB349" i="5"/>
  <c r="AB591" i="5"/>
  <c r="AB330" i="5"/>
  <c r="AB537" i="5"/>
  <c r="AB508" i="5"/>
  <c r="AB616" i="5"/>
  <c r="AB420" i="5"/>
  <c r="AB364" i="5"/>
  <c r="AB534" i="5"/>
  <c r="AB619" i="5"/>
  <c r="AB487" i="5"/>
  <c r="AB595" i="5"/>
  <c r="AB354" i="5"/>
  <c r="AB452" i="5"/>
  <c r="AB560" i="5"/>
  <c r="AB621" i="5"/>
  <c r="AB466" i="5"/>
  <c r="AA334" i="5"/>
  <c r="AB334" i="5" s="1"/>
  <c r="AB618" i="5"/>
  <c r="AB503" i="5"/>
  <c r="AB359" i="5"/>
  <c r="AB529" i="5"/>
  <c r="AB372" i="5"/>
  <c r="AB385" i="5"/>
  <c r="AB343" i="5"/>
  <c r="AB544" i="5"/>
  <c r="AB629" i="5"/>
  <c r="AB400" i="5"/>
  <c r="AB511" i="5"/>
  <c r="AB607" i="5"/>
  <c r="AB464" i="5"/>
  <c r="AB572" i="5"/>
  <c r="AB573" i="5"/>
  <c r="AB478" i="5"/>
  <c r="AB550" i="5"/>
  <c r="AB346" i="5"/>
  <c r="AB552" i="5"/>
  <c r="AB614" i="5"/>
  <c r="AB428" i="5"/>
  <c r="AB597" i="5"/>
  <c r="AB398" i="5"/>
  <c r="AB557" i="5"/>
  <c r="AB335" i="5"/>
  <c r="AB570" i="5"/>
  <c r="AB426" i="5"/>
  <c r="AB390" i="5"/>
  <c r="AB356" i="5"/>
  <c r="O632" i="5"/>
  <c r="X618" i="5"/>
  <c r="X403" i="5"/>
  <c r="X227" i="5"/>
  <c r="X442" i="5"/>
  <c r="AB135" i="5"/>
  <c r="X334" i="5"/>
  <c r="X631" i="5"/>
  <c r="AB105" i="5"/>
  <c r="AB181" i="5"/>
  <c r="AB129" i="5"/>
  <c r="AB176" i="5"/>
  <c r="AB194" i="5"/>
  <c r="AB118" i="5"/>
  <c r="AB278" i="2"/>
  <c r="AB623" i="2"/>
  <c r="AB38" i="2"/>
  <c r="AB501" i="2"/>
  <c r="AB696" i="2"/>
  <c r="AB642" i="2"/>
  <c r="AB186" i="2"/>
  <c r="AB454" i="2"/>
  <c r="AB565" i="2"/>
  <c r="AB378" i="2"/>
  <c r="AB442" i="2"/>
  <c r="AB660" i="2"/>
  <c r="AB682" i="2"/>
  <c r="AB134" i="2"/>
  <c r="AB348" i="2"/>
  <c r="AB182" i="2"/>
  <c r="AB79" i="2"/>
  <c r="AB156" i="2"/>
  <c r="AB353" i="2"/>
  <c r="AB438" i="2"/>
  <c r="AB518" i="2"/>
  <c r="AB684" i="2"/>
  <c r="AB367" i="2"/>
  <c r="AB693" i="2"/>
  <c r="AB34" i="2"/>
  <c r="AB261" i="2"/>
  <c r="AB417" i="2"/>
  <c r="AB560" i="2"/>
  <c r="S301" i="2"/>
  <c r="Y301" i="2" s="1"/>
  <c r="AB672" i="2"/>
  <c r="AB457" i="2"/>
  <c r="AB473" i="2"/>
  <c r="AB610" i="2"/>
  <c r="AB490" i="2"/>
  <c r="AB575" i="2"/>
  <c r="AB654" i="2"/>
  <c r="AB340" i="2"/>
  <c r="AA574" i="2"/>
  <c r="AB574" i="2" s="1"/>
  <c r="AB174" i="2"/>
  <c r="AB60" i="2"/>
  <c r="AB315" i="2"/>
  <c r="AB700" i="2"/>
  <c r="AB120" i="2"/>
  <c r="AB189" i="2"/>
  <c r="AB401" i="2"/>
  <c r="AB391" i="2"/>
  <c r="AB539" i="2"/>
  <c r="AB634" i="2"/>
  <c r="AB573" i="2"/>
  <c r="AB351" i="2"/>
  <c r="M301" i="2"/>
  <c r="M713" i="2" s="1"/>
  <c r="AB447" i="2"/>
  <c r="AB706" i="2"/>
  <c r="AB580" i="2"/>
  <c r="AB231" i="2"/>
  <c r="AB567" i="2"/>
  <c r="AB689" i="2"/>
  <c r="AB274" i="2"/>
  <c r="AB53" i="2"/>
  <c r="AB322" i="2"/>
  <c r="AB545" i="2"/>
  <c r="AB91" i="2"/>
  <c r="AB184" i="2"/>
  <c r="AB267" i="2"/>
  <c r="AB366" i="2"/>
  <c r="AB533" i="2"/>
  <c r="AB614" i="2"/>
  <c r="AB260" i="2"/>
  <c r="AB593" i="2"/>
  <c r="AB85" i="2"/>
  <c r="AB178" i="2"/>
  <c r="AB304" i="2"/>
  <c r="AB197" i="2"/>
  <c r="AA478" i="2"/>
  <c r="AB478" i="2" s="1"/>
  <c r="AB609" i="2"/>
  <c r="AB622" i="2"/>
  <c r="AB503" i="2"/>
  <c r="AA357" i="2"/>
  <c r="AB357" i="2" s="1"/>
  <c r="AB543" i="2"/>
  <c r="Z203" i="2"/>
  <c r="AB203" i="2" s="1"/>
  <c r="AB534" i="2"/>
  <c r="AB433" i="2"/>
  <c r="AB286" i="2"/>
  <c r="AB564" i="2"/>
  <c r="AB657" i="2"/>
  <c r="AB386" i="2"/>
  <c r="AB126" i="2"/>
  <c r="AB596" i="2"/>
  <c r="AB460" i="2"/>
  <c r="AB389" i="2"/>
  <c r="AB590" i="2"/>
  <c r="M712" i="2"/>
  <c r="AB329" i="2"/>
  <c r="AB130" i="2"/>
  <c r="AB462" i="2"/>
  <c r="AB627" i="2"/>
  <c r="AB466" i="2"/>
  <c r="AB84" i="2"/>
  <c r="AB647" i="2"/>
  <c r="AA572" i="2"/>
  <c r="AB572" i="2" s="1"/>
  <c r="AB283" i="2"/>
  <c r="AB652" i="2"/>
  <c r="AB372" i="2"/>
  <c r="AB484" i="2"/>
  <c r="AB444" i="2"/>
  <c r="AA699" i="2"/>
  <c r="AB699" i="2" s="1"/>
  <c r="AB40" i="2"/>
  <c r="AB295" i="2"/>
  <c r="AB395" i="2"/>
  <c r="AB477" i="2"/>
  <c r="AB562" i="2"/>
  <c r="AB641" i="2"/>
  <c r="AB41" i="2"/>
  <c r="AB492" i="2"/>
  <c r="AB577" i="2"/>
  <c r="V301" i="2"/>
  <c r="V713" i="2" s="1"/>
  <c r="AB270" i="2"/>
  <c r="AB74" i="2"/>
  <c r="AB318" i="2"/>
  <c r="AB483" i="2"/>
  <c r="AB566" i="2"/>
  <c r="AB568" i="2"/>
  <c r="AB661" i="2"/>
  <c r="AB265" i="2"/>
  <c r="AB489" i="2"/>
  <c r="AB486" i="2"/>
  <c r="AB621" i="2"/>
  <c r="AA94" i="2"/>
  <c r="AB94" i="2" s="1"/>
  <c r="AB90" i="2"/>
  <c r="AB337" i="2"/>
  <c r="AB424" i="2"/>
  <c r="AB505" i="2"/>
  <c r="AB587" i="2"/>
  <c r="AB157" i="2"/>
  <c r="AB268" i="2"/>
  <c r="W301" i="2"/>
  <c r="W713" i="2" s="1"/>
  <c r="AB663" i="2"/>
  <c r="AB498" i="2"/>
  <c r="AB285" i="2"/>
  <c r="AB218" i="2"/>
  <c r="AB247" i="2"/>
  <c r="Z288" i="2"/>
  <c r="AB288" i="2" s="1"/>
  <c r="AB78" i="2"/>
  <c r="AB279" i="2"/>
  <c r="AB365" i="2"/>
  <c r="AB450" i="2"/>
  <c r="AB613" i="2"/>
  <c r="AB198" i="2"/>
  <c r="AB101" i="2"/>
  <c r="AB690" i="2"/>
  <c r="AB439" i="2"/>
  <c r="AB554" i="2"/>
  <c r="AB649" i="2"/>
  <c r="Z257" i="2"/>
  <c r="AB257" i="2" s="1"/>
  <c r="AB54" i="2"/>
  <c r="AB131" i="2"/>
  <c r="AB226" i="2"/>
  <c r="AB491" i="2"/>
  <c r="AB426" i="2"/>
  <c r="X555" i="2"/>
  <c r="O711" i="2"/>
  <c r="Z711" i="2" s="1"/>
  <c r="R712" i="2"/>
  <c r="AB549" i="2"/>
  <c r="AB513" i="2"/>
  <c r="AB334" i="2"/>
  <c r="AB388" i="2"/>
  <c r="AA168" i="2"/>
  <c r="AB168" i="2" s="1"/>
  <c r="Z662" i="2"/>
  <c r="AB662" i="2" s="1"/>
  <c r="Z333" i="2"/>
  <c r="AB333" i="2" s="1"/>
  <c r="Z241" i="2"/>
  <c r="AB241" i="2" s="1"/>
  <c r="AB293" i="2"/>
  <c r="AB504" i="2"/>
  <c r="AB67" i="2"/>
  <c r="AB144" i="2"/>
  <c r="AB240" i="2"/>
  <c r="AB338" i="2"/>
  <c r="AB425" i="2"/>
  <c r="AB588" i="2"/>
  <c r="AB669" i="2"/>
  <c r="AB93" i="2"/>
  <c r="AB354" i="2"/>
  <c r="AB519" i="2"/>
  <c r="AB601" i="2"/>
  <c r="AB685" i="2"/>
  <c r="W712" i="2"/>
  <c r="K712" i="2"/>
  <c r="AA326" i="2"/>
  <c r="AB326" i="2" s="1"/>
  <c r="AB482" i="2"/>
  <c r="AB138" i="2"/>
  <c r="AA292" i="2"/>
  <c r="AB292" i="2" s="1"/>
  <c r="AB190" i="2"/>
  <c r="AA56" i="2"/>
  <c r="AB56" i="2" s="1"/>
  <c r="AB423" i="2"/>
  <c r="AB638" i="2"/>
  <c r="AB352" i="2"/>
  <c r="AB517" i="2"/>
  <c r="AB155" i="2"/>
  <c r="AB394" i="2"/>
  <c r="AB476" i="2"/>
  <c r="AB242" i="2"/>
  <c r="AB146" i="2"/>
  <c r="AB314" i="2"/>
  <c r="AB359" i="2"/>
  <c r="Z552" i="2"/>
  <c r="AB552" i="2" s="1"/>
  <c r="AB475" i="2"/>
  <c r="AB142" i="2"/>
  <c r="AB612" i="2"/>
  <c r="AA399" i="2"/>
  <c r="AB399" i="2" s="1"/>
  <c r="AB536" i="2"/>
  <c r="Z420" i="2"/>
  <c r="AB420" i="2" s="1"/>
  <c r="AA237" i="2"/>
  <c r="AB237" i="2" s="1"/>
  <c r="AA191" i="2"/>
  <c r="AB191" i="2" s="1"/>
  <c r="AB69" i="2"/>
  <c r="AB427" i="2"/>
  <c r="AB495" i="2"/>
  <c r="AB701" i="2"/>
  <c r="AB151" i="2"/>
  <c r="AB418" i="2"/>
  <c r="AB558" i="2"/>
  <c r="AA607" i="2"/>
  <c r="AB607" i="2" s="1"/>
  <c r="AB335" i="2"/>
  <c r="AB245" i="2"/>
  <c r="AB659" i="2"/>
  <c r="AB113" i="2"/>
  <c r="AB373" i="2"/>
  <c r="AB470" i="2"/>
  <c r="AB675" i="2"/>
  <c r="Z502" i="2"/>
  <c r="AB502" i="2" s="1"/>
  <c r="Z232" i="2"/>
  <c r="AB232" i="2" s="1"/>
  <c r="AB211" i="2"/>
  <c r="AB653" i="2"/>
  <c r="AA27" i="2"/>
  <c r="O608" i="2"/>
  <c r="AA608" i="2" s="1"/>
  <c r="U712" i="2"/>
  <c r="AA666" i="2"/>
  <c r="AB666" i="2" s="1"/>
  <c r="AB458" i="2"/>
  <c r="AB363" i="2"/>
  <c r="AB414" i="2"/>
  <c r="AB271" i="2"/>
  <c r="AB688" i="2"/>
  <c r="AB524" i="2"/>
  <c r="AB648" i="2"/>
  <c r="AB667" i="2"/>
  <c r="AB27" i="2"/>
  <c r="AB631" i="2"/>
  <c r="AB472" i="2"/>
  <c r="AB249" i="2"/>
  <c r="AB677" i="2"/>
  <c r="AB637" i="2"/>
  <c r="AB330" i="2"/>
  <c r="AB402" i="2"/>
  <c r="AB105" i="2"/>
  <c r="Z384" i="2"/>
  <c r="AB384" i="2" s="1"/>
  <c r="AB117" i="2"/>
  <c r="AB28" i="2"/>
  <c r="AB106" i="2"/>
  <c r="AB280" i="2"/>
  <c r="AB381" i="2"/>
  <c r="AB464" i="2"/>
  <c r="AB547" i="2"/>
  <c r="AB628" i="2"/>
  <c r="AB396" i="2"/>
  <c r="AB480" i="2"/>
  <c r="Y526" i="2"/>
  <c r="AA415" i="2"/>
  <c r="AB415" i="2" s="1"/>
  <c r="AB86" i="2"/>
  <c r="AB306" i="2"/>
  <c r="AB592" i="2"/>
  <c r="AB136" i="2"/>
  <c r="AB150" i="2"/>
  <c r="Z645" i="2"/>
  <c r="AB645" i="2" s="1"/>
  <c r="Y608" i="2"/>
  <c r="Z199" i="2"/>
  <c r="AB199" i="2" s="1"/>
  <c r="AA224" i="2"/>
  <c r="AB224" i="2" s="1"/>
  <c r="AB506" i="2"/>
  <c r="Y479" i="2"/>
  <c r="AA50" i="2"/>
  <c r="Z50" i="2"/>
  <c r="Y681" i="2"/>
  <c r="AA407" i="2"/>
  <c r="AB407" i="2" s="1"/>
  <c r="AA436" i="2"/>
  <c r="AB436" i="2" s="1"/>
  <c r="AB228" i="2"/>
  <c r="AB173" i="2"/>
  <c r="AB400" i="2"/>
  <c r="AB161" i="2"/>
  <c r="AB217" i="2"/>
  <c r="AB47" i="2"/>
  <c r="AB212" i="2"/>
  <c r="AB531" i="2"/>
  <c r="AB252" i="2"/>
  <c r="AB437" i="2"/>
  <c r="AB599" i="2"/>
  <c r="AB683" i="2"/>
  <c r="AB171" i="2"/>
  <c r="AB281" i="2"/>
  <c r="AA341" i="2"/>
  <c r="Z341" i="2"/>
  <c r="AA680" i="2"/>
  <c r="AB680" i="2" s="1"/>
  <c r="Y95" i="2"/>
  <c r="Y646" i="2"/>
  <c r="AB81" i="2"/>
  <c r="AB243" i="2"/>
  <c r="AB578" i="2"/>
  <c r="AB687" i="2"/>
  <c r="AA316" i="2"/>
  <c r="AB316" i="2" s="1"/>
  <c r="AA175" i="2"/>
  <c r="AB175" i="2" s="1"/>
  <c r="AB707" i="2"/>
  <c r="AB604" i="2"/>
  <c r="AB702" i="2"/>
  <c r="AB618" i="2"/>
  <c r="AB497" i="2"/>
  <c r="AB703" i="2"/>
  <c r="AB163" i="2"/>
  <c r="Z697" i="2"/>
  <c r="AB697" i="2" s="1"/>
  <c r="Z640" i="2"/>
  <c r="AB640" i="2" s="1"/>
  <c r="Z494" i="2"/>
  <c r="AB494" i="2" s="1"/>
  <c r="Z375" i="2"/>
  <c r="AB375" i="2" s="1"/>
  <c r="Y209" i="2"/>
  <c r="AB223" i="2"/>
  <c r="AB336" i="2"/>
  <c r="AB435" i="2"/>
  <c r="AB532" i="2"/>
  <c r="AB695" i="2"/>
  <c r="AB253" i="2"/>
  <c r="AB600" i="2"/>
  <c r="AB107" i="2"/>
  <c r="AB296" i="2"/>
  <c r="AB452" i="2"/>
  <c r="AB615" i="2"/>
  <c r="Y300" i="2"/>
  <c r="AA624" i="2"/>
  <c r="AB624" i="2" s="1"/>
  <c r="Z139" i="2"/>
  <c r="AB139" i="2" s="1"/>
  <c r="Z273" i="2"/>
  <c r="AB273" i="2" s="1"/>
  <c r="Z626" i="2"/>
  <c r="AB626" i="2" s="1"/>
  <c r="Z299" i="2"/>
  <c r="AB299" i="2" s="1"/>
  <c r="AA379" i="2"/>
  <c r="AB379" i="2" s="1"/>
  <c r="AB255" i="2"/>
  <c r="AB603" i="2"/>
  <c r="AB361" i="2"/>
  <c r="AB636" i="2"/>
  <c r="AB222" i="2"/>
  <c r="AB377" i="2"/>
  <c r="AB515" i="2"/>
  <c r="AB259" i="2"/>
  <c r="AB429" i="2"/>
  <c r="AB72" i="2"/>
  <c r="AB204" i="2"/>
  <c r="AB303" i="2"/>
  <c r="AB511" i="2"/>
  <c r="AB619" i="2"/>
  <c r="AA678" i="2"/>
  <c r="AB678" i="2" s="1"/>
  <c r="Z555" i="2"/>
  <c r="AB555" i="2" s="1"/>
  <c r="Z544" i="2"/>
  <c r="AB544" i="2" s="1"/>
  <c r="Z370" i="2"/>
  <c r="AB370" i="2" s="1"/>
  <c r="AB449" i="2"/>
  <c r="AB598" i="2"/>
  <c r="AB294" i="2"/>
  <c r="AB380" i="2"/>
  <c r="AB546" i="2"/>
  <c r="AB451" i="2"/>
  <c r="AB214" i="2"/>
  <c r="AB311" i="2"/>
  <c r="AB382" i="2"/>
  <c r="AB465" i="2"/>
  <c r="AB548" i="2"/>
  <c r="AB629" i="2"/>
  <c r="AA42" i="2"/>
  <c r="Z42" i="2"/>
  <c r="Y556" i="2"/>
  <c r="Y711" i="2"/>
  <c r="Y421" i="2"/>
  <c r="Y385" i="2"/>
  <c r="P301" i="2"/>
  <c r="P713" i="2" s="1"/>
  <c r="AB215" i="2"/>
  <c r="AB343" i="2"/>
  <c r="AB643" i="2"/>
  <c r="AB658" i="2"/>
  <c r="AB371" i="2"/>
  <c r="AB537" i="2"/>
  <c r="AB148" i="2"/>
  <c r="AB469" i="2"/>
  <c r="AB606" i="2"/>
  <c r="AB704" i="2"/>
  <c r="AB77" i="2"/>
  <c r="AB195" i="2"/>
  <c r="AB239" i="2"/>
  <c r="AB668" i="2"/>
  <c r="Y342" i="2"/>
  <c r="Z410" i="2"/>
  <c r="AB410" i="2" s="1"/>
  <c r="N301" i="2"/>
  <c r="N713" i="2" s="1"/>
  <c r="AB481" i="2"/>
  <c r="AB602" i="2"/>
  <c r="AB109" i="2"/>
  <c r="AB617" i="2"/>
  <c r="AB528" i="2"/>
  <c r="AA110" i="2"/>
  <c r="AB110" i="2" s="1"/>
  <c r="AB570" i="2"/>
  <c r="AB651" i="2"/>
  <c r="AA499" i="2"/>
  <c r="AB499" i="2" s="1"/>
  <c r="AB236" i="2"/>
  <c r="AB405" i="2"/>
  <c r="AB468" i="2"/>
  <c r="AB673" i="2"/>
  <c r="AB98" i="2"/>
  <c r="AB430" i="2"/>
  <c r="AB633" i="2"/>
  <c r="AB100" i="2"/>
  <c r="AB582" i="2"/>
  <c r="Z92" i="2"/>
  <c r="AB92" i="2" s="1"/>
  <c r="Z542" i="2"/>
  <c r="AB542" i="2" s="1"/>
  <c r="Z471" i="2"/>
  <c r="AB471" i="2" s="1"/>
  <c r="AB364" i="2"/>
  <c r="AB461" i="2"/>
  <c r="AB309" i="2"/>
  <c r="AB561" i="2"/>
  <c r="AB639" i="2"/>
  <c r="AB29" i="2"/>
  <c r="AB132" i="2"/>
  <c r="AB325" i="2"/>
  <c r="AB563" i="2"/>
  <c r="Z208" i="2"/>
  <c r="AB208" i="2" s="1"/>
  <c r="AA710" i="2"/>
  <c r="AB710" i="2" s="1"/>
  <c r="AA525" i="2"/>
  <c r="AB525" i="2" s="1"/>
  <c r="AA522" i="2"/>
  <c r="AB522" i="2" s="1"/>
  <c r="Z160" i="2"/>
  <c r="AB160" i="2" s="1"/>
  <c r="AA708" i="2"/>
  <c r="AA321" i="2"/>
  <c r="AB321" i="2" s="1"/>
  <c r="AB509" i="2"/>
  <c r="AB422" i="2"/>
  <c r="AB387" i="2"/>
  <c r="AB219" i="2"/>
  <c r="AB143" i="2"/>
  <c r="Z463" i="2"/>
  <c r="AB463" i="2" s="1"/>
  <c r="Y258" i="2"/>
  <c r="Y176" i="2"/>
  <c r="AB694" i="2"/>
  <c r="AB119" i="2"/>
  <c r="AB213" i="2"/>
  <c r="AB411" i="2"/>
  <c r="AB656" i="2"/>
  <c r="O300" i="2"/>
  <c r="AA300" i="2" s="1"/>
  <c r="Q712" i="2"/>
  <c r="AA282" i="2"/>
  <c r="AB282" i="2" s="1"/>
  <c r="AB508" i="2"/>
  <c r="AB616" i="2"/>
  <c r="AB521" i="2"/>
  <c r="AB540" i="2"/>
  <c r="AB290" i="2"/>
  <c r="AB584" i="2"/>
  <c r="AA339" i="2"/>
  <c r="AB339" i="2" s="1"/>
  <c r="AB320" i="2"/>
  <c r="AB571" i="2"/>
  <c r="AB679" i="2"/>
  <c r="AB345" i="2"/>
  <c r="AB123" i="2"/>
  <c r="AB551" i="2"/>
  <c r="AB455" i="2"/>
  <c r="AB112" i="2"/>
  <c r="AB443" i="2"/>
  <c r="AB553" i="2"/>
  <c r="AB137" i="2"/>
  <c r="AB594" i="2"/>
  <c r="AB169" i="2"/>
  <c r="Z708" i="2"/>
  <c r="Z445" i="2"/>
  <c r="AB445" i="2" s="1"/>
  <c r="AB65" i="2"/>
  <c r="AB625" i="2"/>
  <c r="AB709" i="2"/>
  <c r="AB183" i="2"/>
  <c r="AB323" i="2"/>
  <c r="AB408" i="2"/>
  <c r="AB310" i="2"/>
  <c r="AB409" i="2"/>
  <c r="AB576" i="2"/>
  <c r="AB655" i="2"/>
  <c r="AB80" i="2"/>
  <c r="AB145" i="2"/>
  <c r="AB254" i="2"/>
  <c r="AB507" i="2"/>
  <c r="AB589" i="2"/>
  <c r="AB670" i="2"/>
  <c r="O176" i="2"/>
  <c r="AA176" i="2" s="1"/>
  <c r="L712" i="2"/>
  <c r="O209" i="2"/>
  <c r="AA209" i="2" s="1"/>
  <c r="V712" i="2"/>
  <c r="L713" i="2"/>
  <c r="Q713" i="2"/>
  <c r="S712" i="2"/>
  <c r="T712" i="2"/>
  <c r="X50" i="2"/>
  <c r="X339" i="2"/>
  <c r="X384" i="2"/>
  <c r="X410" i="2"/>
  <c r="O646" i="2"/>
  <c r="AA646" i="2" s="1"/>
  <c r="O479" i="2"/>
  <c r="AA479" i="2" s="1"/>
  <c r="O258" i="2"/>
  <c r="Z258" i="2" s="1"/>
  <c r="R713" i="2"/>
  <c r="K713" i="2"/>
  <c r="O681" i="2"/>
  <c r="AA681" i="2" s="1"/>
  <c r="U713" i="2"/>
  <c r="O342" i="2"/>
  <c r="AA342" i="2" s="1"/>
  <c r="T713" i="2"/>
  <c r="X379" i="2"/>
  <c r="O556" i="2"/>
  <c r="Z556" i="2" s="1"/>
  <c r="O385" i="2"/>
  <c r="Z385" i="2" s="1"/>
  <c r="X203" i="2"/>
  <c r="X471" i="2"/>
  <c r="X478" i="2"/>
  <c r="X502" i="2"/>
  <c r="X407" i="2"/>
  <c r="X607" i="2"/>
  <c r="X415" i="2"/>
  <c r="X666" i="2"/>
  <c r="X316" i="2"/>
  <c r="X208" i="2"/>
  <c r="X678" i="2"/>
  <c r="O526" i="2"/>
  <c r="Z526" i="2" s="1"/>
  <c r="X232" i="2"/>
  <c r="X522" i="2"/>
  <c r="X436" i="2"/>
  <c r="X282" i="2"/>
  <c r="X357" i="2"/>
  <c r="X445" i="2"/>
  <c r="X92" i="2"/>
  <c r="X697" i="2"/>
  <c r="X160" i="2"/>
  <c r="X645" i="2"/>
  <c r="X542" i="2"/>
  <c r="X399" i="2"/>
  <c r="X56" i="2"/>
  <c r="X175" i="2"/>
  <c r="X525" i="2"/>
  <c r="X375" i="2"/>
  <c r="X110" i="2"/>
  <c r="X321" i="2"/>
  <c r="X624" i="2"/>
  <c r="X370" i="2"/>
  <c r="X257" i="2"/>
  <c r="X499" i="2"/>
  <c r="X273" i="2"/>
  <c r="X27" i="2"/>
  <c r="X139" i="2"/>
  <c r="X168" i="2"/>
  <c r="X552" i="2"/>
  <c r="O421" i="2"/>
  <c r="Z421" i="2" s="1"/>
  <c r="X662" i="2"/>
  <c r="X42" i="2"/>
  <c r="O95" i="2"/>
  <c r="AA95" i="2" s="1"/>
  <c r="X463" i="2"/>
  <c r="X191" i="2"/>
  <c r="X494" i="2"/>
  <c r="X420" i="2"/>
  <c r="X224" i="2"/>
  <c r="X326" i="2"/>
  <c r="X292" i="2"/>
  <c r="X237" i="2"/>
  <c r="X333" i="2"/>
  <c r="X299" i="2"/>
  <c r="X708" i="2"/>
  <c r="X572" i="2"/>
  <c r="X608" i="2" s="1"/>
  <c r="X199" i="2"/>
  <c r="X241" i="2"/>
  <c r="X288" i="2"/>
  <c r="X640" i="2"/>
  <c r="AB15" i="6"/>
  <c r="AB26" i="6"/>
  <c r="AB17" i="6"/>
  <c r="AB12" i="6"/>
  <c r="AB20" i="6"/>
  <c r="AB141" i="5"/>
  <c r="AB155" i="5"/>
  <c r="AB188" i="5"/>
  <c r="AB101" i="5"/>
  <c r="AB178" i="5"/>
  <c r="AB139" i="5"/>
  <c r="AB99" i="5"/>
  <c r="AB97" i="5"/>
  <c r="AB192" i="5"/>
  <c r="AB23" i="5"/>
  <c r="AB151" i="5"/>
  <c r="AB167" i="5"/>
  <c r="AB145" i="5"/>
  <c r="AB223" i="5"/>
  <c r="AB202" i="5"/>
  <c r="AB198" i="5"/>
  <c r="AB143" i="5"/>
  <c r="AB169" i="5"/>
  <c r="AB62" i="5"/>
  <c r="AB208" i="5"/>
  <c r="AB86" i="5"/>
  <c r="AB161" i="5"/>
  <c r="AB215" i="5"/>
  <c r="AB147" i="5"/>
  <c r="AB221" i="5"/>
  <c r="AB149" i="5"/>
  <c r="AB217" i="5"/>
  <c r="AB200" i="5"/>
  <c r="AB84" i="5"/>
  <c r="AB206" i="5"/>
  <c r="AB121" i="5"/>
  <c r="AB12" i="5"/>
  <c r="AB19" i="6"/>
  <c r="AB24" i="6"/>
  <c r="AB23" i="6"/>
  <c r="AB125" i="5"/>
  <c r="AB133" i="5"/>
  <c r="AB186" i="5"/>
  <c r="AB213" i="5"/>
  <c r="AB127" i="5"/>
  <c r="AB64" i="5"/>
  <c r="AB210" i="5"/>
  <c r="AB92" i="5"/>
  <c r="AB131" i="5"/>
  <c r="AB66" i="5"/>
  <c r="AB19" i="5"/>
  <c r="AB137" i="5"/>
  <c r="AB182" i="5"/>
  <c r="AB21" i="5"/>
  <c r="AB17" i="5"/>
  <c r="AB15" i="5"/>
  <c r="AB88" i="5"/>
  <c r="AB219" i="5"/>
  <c r="AB13" i="5"/>
  <c r="AB204" i="5"/>
  <c r="AB96" i="5"/>
  <c r="AB90" i="5"/>
  <c r="AB225" i="5"/>
  <c r="AB25" i="5"/>
  <c r="AB17" i="2"/>
  <c r="AB25" i="2"/>
  <c r="AB18" i="2"/>
  <c r="AB15" i="2"/>
  <c r="AB13" i="2"/>
  <c r="AB23" i="2"/>
  <c r="AB22" i="2"/>
  <c r="AB12" i="2"/>
  <c r="AB21" i="2"/>
  <c r="AB19" i="2"/>
  <c r="AB16" i="2"/>
  <c r="AB26" i="2"/>
  <c r="AB24" i="2"/>
  <c r="AB20" i="2"/>
  <c r="AB14" i="2"/>
  <c r="Z728" i="6" l="1"/>
  <c r="AB728" i="6"/>
  <c r="X728" i="6"/>
  <c r="Z632" i="5"/>
  <c r="AA632" i="5"/>
  <c r="X632" i="5"/>
  <c r="S713" i="2"/>
  <c r="Y713" i="2" s="1"/>
  <c r="AB42" i="2"/>
  <c r="AA385" i="2"/>
  <c r="AB385" i="2" s="1"/>
  <c r="X681" i="2"/>
  <c r="AA526" i="2"/>
  <c r="AB526" i="2" s="1"/>
  <c r="Z300" i="2"/>
  <c r="AB300" i="2" s="1"/>
  <c r="AB341" i="2"/>
  <c r="Z342" i="2"/>
  <c r="AB342" i="2" s="1"/>
  <c r="X385" i="2"/>
  <c r="Z479" i="2"/>
  <c r="AB479" i="2" s="1"/>
  <c r="Z608" i="2"/>
  <c r="AB608" i="2" s="1"/>
  <c r="Z95" i="2"/>
  <c r="AB95" i="2" s="1"/>
  <c r="AA556" i="2"/>
  <c r="AB556" i="2" s="1"/>
  <c r="AB50" i="2"/>
  <c r="AA711" i="2"/>
  <c r="AB711" i="2" s="1"/>
  <c r="X556" i="2"/>
  <c r="Z176" i="2"/>
  <c r="AB176" i="2" s="1"/>
  <c r="AA258" i="2"/>
  <c r="AB258" i="2" s="1"/>
  <c r="Z681" i="2"/>
  <c r="AB681" i="2" s="1"/>
  <c r="AA421" i="2"/>
  <c r="AB421" i="2" s="1"/>
  <c r="Z209" i="2"/>
  <c r="AB209" i="2" s="1"/>
  <c r="Y712" i="2"/>
  <c r="AB708" i="2"/>
  <c r="Z646" i="2"/>
  <c r="AB646" i="2" s="1"/>
  <c r="O301" i="2"/>
  <c r="Z301" i="2" s="1"/>
  <c r="X258" i="2"/>
  <c r="X209" i="2"/>
  <c r="X176" i="2"/>
  <c r="O712" i="2"/>
  <c r="AA712" i="2" s="1"/>
  <c r="X479" i="2"/>
  <c r="X95" i="2"/>
  <c r="X646" i="2"/>
  <c r="X300" i="2"/>
  <c r="X421" i="2"/>
  <c r="X711" i="2"/>
  <c r="X526" i="2"/>
  <c r="X342" i="2"/>
  <c r="AB632" i="5" l="1"/>
  <c r="X301" i="2"/>
  <c r="X713" i="2" s="1"/>
  <c r="X712" i="2"/>
  <c r="Z712" i="2"/>
  <c r="AB712" i="2" s="1"/>
  <c r="O713" i="2"/>
  <c r="AA301" i="2"/>
  <c r="AB301" i="2" s="1"/>
  <c r="AA713" i="2" l="1"/>
  <c r="Z713" i="2"/>
  <c r="AB713" i="2" l="1"/>
</calcChain>
</file>

<file path=xl/sharedStrings.xml><?xml version="1.0" encoding="utf-8"?>
<sst xmlns="http://schemas.openxmlformats.org/spreadsheetml/2006/main" count="14763" uniqueCount="580">
  <si>
    <t>TÍTULO 210: MINISTERIO DE EDUCACIÓN PÚBLICA-LIQUIDACIÓN GENERAL POR PROGRAMA PRESUPUESTARIO, FUENTE INTERNA</t>
  </si>
  <si>
    <t>INCLUYE LAS MODIFICACIONES PRESUPUESTARIAS PENDIENTES DE APLICACIÓN</t>
  </si>
  <si>
    <t>PROGRAMA</t>
  </si>
  <si>
    <t>SUBPROGRAMA</t>
  </si>
  <si>
    <t>PARTIDA</t>
  </si>
  <si>
    <t>SUBPARTIDA</t>
  </si>
  <si>
    <t>IP</t>
  </si>
  <si>
    <t>FF</t>
  </si>
  <si>
    <t>CE</t>
  </si>
  <si>
    <t>CF</t>
  </si>
  <si>
    <t>AREA FUNC</t>
  </si>
  <si>
    <t>DESCRIPCIÓN</t>
  </si>
  <si>
    <t>PRESUPUESTO INICIAL</t>
  </si>
  <si>
    <t>PRESUPUESTO ACTUAL</t>
  </si>
  <si>
    <t>TRASLADO DE PARTIDAS CND 
H-002 2026</t>
  </si>
  <si>
    <t>MODIFICACIÓN LEGISLATIVA CND</t>
  </si>
  <si>
    <t>PRESUPUESTO 
ACTUAL 
AJUSTADO</t>
  </si>
  <si>
    <t>SOLICITADO</t>
  </si>
  <si>
    <t>COMPROMETIDO</t>
  </si>
  <si>
    <t>RECEP. MERCANCÍAS</t>
  </si>
  <si>
    <t>DEVENGADO</t>
  </si>
  <si>
    <t>PAGADO</t>
  </si>
  <si>
    <t>DISPONIBLE 
LIBERADO</t>
  </si>
  <si>
    <t>DISPONIBLE DE PRESUPUESTO</t>
  </si>
  <si>
    <t>BLOQUEO</t>
  </si>
  <si>
    <t>PRESUPUESTO DISPONIBLE AJUSTADO</t>
  </si>
  <si>
    <t>EJECUCIÓN CALCULADA SOBRE PRESUPUESTO ACTUAL
(SIN AFECTACIÓN DE MODIFICACIONES EN TRÁNSITO)</t>
  </si>
  <si>
    <t>EJECUCIÓN CALCULADA SOBRE PRESUPUESTO ACTUAL AJUSTADO 
(AFECTADO POR MODIFICACIONES EN TRÁNSITO)</t>
  </si>
  <si>
    <t>TRÁNSITO CALCULADA SOBRE PRESUPUESTO ACTUAL AJUSTADO 
(AFECTADO POR MODIFICACIONES EN TRÁNSITO)</t>
  </si>
  <si>
    <t>ACUMULADO
CALCULADA SOBRE PRESUPUESTO ACTUAL AJUSTADO 
(AFECTADO POR MODIFICACIONES EN TRÁNSITO)</t>
  </si>
  <si>
    <t>550</t>
  </si>
  <si>
    <t>00</t>
  </si>
  <si>
    <t>0</t>
  </si>
  <si>
    <t>00101</t>
  </si>
  <si>
    <t/>
  </si>
  <si>
    <t>001</t>
  </si>
  <si>
    <t>SUELDOS PARA CARGOS FIJOS</t>
  </si>
  <si>
    <t>00105</t>
  </si>
  <si>
    <t>SUPLENCIAS</t>
  </si>
  <si>
    <t>00201</t>
  </si>
  <si>
    <t>TIEMPO EXTRAORDINARIO</t>
  </si>
  <si>
    <t>00205</t>
  </si>
  <si>
    <t>DIETAS</t>
  </si>
  <si>
    <t>00301</t>
  </si>
  <si>
    <t>00302</t>
  </si>
  <si>
    <t>00303</t>
  </si>
  <si>
    <t>DECIMOTERCER MES</t>
  </si>
  <si>
    <t>00304</t>
  </si>
  <si>
    <t>SALARIO ESCOLAR</t>
  </si>
  <si>
    <t>00399</t>
  </si>
  <si>
    <t>OTROS INCENTIVOS SALARIALES</t>
  </si>
  <si>
    <t>00401</t>
  </si>
  <si>
    <t>200</t>
  </si>
  <si>
    <t>00405</t>
  </si>
  <si>
    <t>00501</t>
  </si>
  <si>
    <t>00502</t>
  </si>
  <si>
    <t>00503</t>
  </si>
  <si>
    <t>00504</t>
  </si>
  <si>
    <t>Total 0</t>
  </si>
  <si>
    <t>1</t>
  </si>
  <si>
    <t>10301</t>
  </si>
  <si>
    <t>10302</t>
  </si>
  <si>
    <t>PUBLICIDAD Y PROPAGANDA</t>
  </si>
  <si>
    <t>10303</t>
  </si>
  <si>
    <t>10307</t>
  </si>
  <si>
    <t>10402</t>
  </si>
  <si>
    <t>10406</t>
  </si>
  <si>
    <t>10501</t>
  </si>
  <si>
    <t>10502</t>
  </si>
  <si>
    <t>10503</t>
  </si>
  <si>
    <t>TRANSPORTE EN EL EXTERIOR</t>
  </si>
  <si>
    <t>10504</t>
  </si>
  <si>
    <t>10601</t>
  </si>
  <si>
    <t>SEGUROS</t>
  </si>
  <si>
    <t>10701</t>
  </si>
  <si>
    <t>10808</t>
  </si>
  <si>
    <t>19902</t>
  </si>
  <si>
    <t>INTERESES MORATORIOS Y MULTAS</t>
  </si>
  <si>
    <t>Total 1</t>
  </si>
  <si>
    <t>2</t>
  </si>
  <si>
    <t>20104</t>
  </si>
  <si>
    <t>TINTAS, PINTURAS Y DILUYENTES</t>
  </si>
  <si>
    <t>20203</t>
  </si>
  <si>
    <t>ALIMENTOS Y BEBIDAS</t>
  </si>
  <si>
    <t>20304</t>
  </si>
  <si>
    <t>20401</t>
  </si>
  <si>
    <t>HERRAMIENTAS E INSTRUMENTOS</t>
  </si>
  <si>
    <t>29901</t>
  </si>
  <si>
    <t>29903</t>
  </si>
  <si>
    <t>29999</t>
  </si>
  <si>
    <t>Total 2</t>
  </si>
  <si>
    <t>5</t>
  </si>
  <si>
    <t>50103</t>
  </si>
  <si>
    <t>50104</t>
  </si>
  <si>
    <t>EQUIPO Y MOBILIARIO DE OFICINA</t>
  </si>
  <si>
    <t>50105</t>
  </si>
  <si>
    <t>50199</t>
  </si>
  <si>
    <t>MAQUINARIA, EQUIPO Y MOBILIARIO DIVERSO</t>
  </si>
  <si>
    <t>59903</t>
  </si>
  <si>
    <t>BIENES INTANGIBLES</t>
  </si>
  <si>
    <t>Total 5</t>
  </si>
  <si>
    <t>6</t>
  </si>
  <si>
    <t>60103</t>
  </si>
  <si>
    <t>202</t>
  </si>
  <si>
    <t>204</t>
  </si>
  <si>
    <t>212</t>
  </si>
  <si>
    <t>216</t>
  </si>
  <si>
    <t>222</t>
  </si>
  <si>
    <t>224</t>
  </si>
  <si>
    <t>226</t>
  </si>
  <si>
    <t>228</t>
  </si>
  <si>
    <t>230</t>
  </si>
  <si>
    <t>245</t>
  </si>
  <si>
    <t>250</t>
  </si>
  <si>
    <t>251</t>
  </si>
  <si>
    <t>252</t>
  </si>
  <si>
    <t>253</t>
  </si>
  <si>
    <t>254</t>
  </si>
  <si>
    <t>255</t>
  </si>
  <si>
    <t>291</t>
  </si>
  <si>
    <t>292</t>
  </si>
  <si>
    <t>294</t>
  </si>
  <si>
    <t>295</t>
  </si>
  <si>
    <t>296</t>
  </si>
  <si>
    <t>297</t>
  </si>
  <si>
    <t>298</t>
  </si>
  <si>
    <t>60399</t>
  </si>
  <si>
    <t>60404</t>
  </si>
  <si>
    <t>60701</t>
  </si>
  <si>
    <t>240</t>
  </si>
  <si>
    <t>242</t>
  </si>
  <si>
    <t>246</t>
  </si>
  <si>
    <t>264</t>
  </si>
  <si>
    <t>265</t>
  </si>
  <si>
    <t>266</t>
  </si>
  <si>
    <t>269</t>
  </si>
  <si>
    <t>Total 6</t>
  </si>
  <si>
    <t>7</t>
  </si>
  <si>
    <t>70103</t>
  </si>
  <si>
    <t>Total 7</t>
  </si>
  <si>
    <t>Total 550</t>
  </si>
  <si>
    <t>551</t>
  </si>
  <si>
    <t>10101</t>
  </si>
  <si>
    <t>ALQUILER DE EDIFICIOS, LOCALES Y TERRENOS</t>
  </si>
  <si>
    <t>10102</t>
  </si>
  <si>
    <t>ALQUILER DE MAQUINARIA, EQUIPO Y MOBILIARIO</t>
  </si>
  <si>
    <t>10201</t>
  </si>
  <si>
    <t>SERVICIO DE AGUA Y ALCANTARILLADO</t>
  </si>
  <si>
    <t>10202</t>
  </si>
  <si>
    <t>10203</t>
  </si>
  <si>
    <t>SERVICIO DE CORREO</t>
  </si>
  <si>
    <t>10204</t>
  </si>
  <si>
    <t>SERVICIO DE TELECOMUNICACIONES</t>
  </si>
  <si>
    <t>10299</t>
  </si>
  <si>
    <t>10304</t>
  </si>
  <si>
    <t>TRANSPORTE DE BIENES</t>
  </si>
  <si>
    <t>10306</t>
  </si>
  <si>
    <t>10403</t>
  </si>
  <si>
    <t>10499</t>
  </si>
  <si>
    <t>10801</t>
  </si>
  <si>
    <t>MANTENIMIENTO DE EDIFICIOS, LOCALES Y TERRENOS</t>
  </si>
  <si>
    <t>10804</t>
  </si>
  <si>
    <t>10805</t>
  </si>
  <si>
    <t>10806</t>
  </si>
  <si>
    <t>10807</t>
  </si>
  <si>
    <t>10899</t>
  </si>
  <si>
    <t>10999</t>
  </si>
  <si>
    <t>OTROS IMPUESTOS</t>
  </si>
  <si>
    <t>19905</t>
  </si>
  <si>
    <t>DEDUCIBLES</t>
  </si>
  <si>
    <t>19999</t>
  </si>
  <si>
    <t>OTROS SERVICIOS NO ESPECIFICADOS</t>
  </si>
  <si>
    <t>20101</t>
  </si>
  <si>
    <t>COMBUSTIBLES Y LUBRICANTES</t>
  </si>
  <si>
    <t>20102</t>
  </si>
  <si>
    <t>20199</t>
  </si>
  <si>
    <t>20301</t>
  </si>
  <si>
    <t>20302</t>
  </si>
  <si>
    <t>20303</t>
  </si>
  <si>
    <t>MADERA Y SUS DERIVADOS</t>
  </si>
  <si>
    <t>20305</t>
  </si>
  <si>
    <t>MATERIALES Y PRODUCTOS DE VIDRIO</t>
  </si>
  <si>
    <t>20306</t>
  </si>
  <si>
    <t>20399</t>
  </si>
  <si>
    <t>20402</t>
  </si>
  <si>
    <t>REPUESTOS Y ACCESORIOS</t>
  </si>
  <si>
    <t>29902</t>
  </si>
  <si>
    <t>29904</t>
  </si>
  <si>
    <t>TEXTILES Y VESTUARIO</t>
  </si>
  <si>
    <t>29905</t>
  </si>
  <si>
    <t>29906</t>
  </si>
  <si>
    <t>50101</t>
  </si>
  <si>
    <t>50102</t>
  </si>
  <si>
    <t>EQUIPO DE TRANSPORTE</t>
  </si>
  <si>
    <t>50201</t>
  </si>
  <si>
    <t>60301</t>
  </si>
  <si>
    <t>PRESTACIONES LEGALES</t>
  </si>
  <si>
    <t>60601</t>
  </si>
  <si>
    <t>Total 551</t>
  </si>
  <si>
    <t>553</t>
  </si>
  <si>
    <t>01</t>
  </si>
  <si>
    <t>10104</t>
  </si>
  <si>
    <t>10405</t>
  </si>
  <si>
    <t>Total 01</t>
  </si>
  <si>
    <t>02</t>
  </si>
  <si>
    <t>50107</t>
  </si>
  <si>
    <t>203</t>
  </si>
  <si>
    <t>209</t>
  </si>
  <si>
    <t>210</t>
  </si>
  <si>
    <t>211</t>
  </si>
  <si>
    <t>213</t>
  </si>
  <si>
    <t>60299</t>
  </si>
  <si>
    <t>60401</t>
  </si>
  <si>
    <t>60402</t>
  </si>
  <si>
    <t>235</t>
  </si>
  <si>
    <t>60702</t>
  </si>
  <si>
    <t>Total 02</t>
  </si>
  <si>
    <t>03</t>
  </si>
  <si>
    <t>Total 03</t>
  </si>
  <si>
    <t>Total 553</t>
  </si>
  <si>
    <t>554</t>
  </si>
  <si>
    <t>206</t>
  </si>
  <si>
    <t>Total 554</t>
  </si>
  <si>
    <t>555</t>
  </si>
  <si>
    <t>10103</t>
  </si>
  <si>
    <t>Total 555</t>
  </si>
  <si>
    <t>556</t>
  </si>
  <si>
    <t>Total 556</t>
  </si>
  <si>
    <t>557</t>
  </si>
  <si>
    <t>29907</t>
  </si>
  <si>
    <t>50106</t>
  </si>
  <si>
    <t>205</t>
  </si>
  <si>
    <t>Total 557</t>
  </si>
  <si>
    <t>558</t>
  </si>
  <si>
    <t>218</t>
  </si>
  <si>
    <t>232</t>
  </si>
  <si>
    <t>233</t>
  </si>
  <si>
    <t>234</t>
  </si>
  <si>
    <t>237</t>
  </si>
  <si>
    <t>238</t>
  </si>
  <si>
    <t>239</t>
  </si>
  <si>
    <t>241</t>
  </si>
  <si>
    <t>60202</t>
  </si>
  <si>
    <t>214</t>
  </si>
  <si>
    <t>Total 558</t>
  </si>
  <si>
    <t>573</t>
  </si>
  <si>
    <t>00203</t>
  </si>
  <si>
    <t>DISPONIBILIDAD LABORAL</t>
  </si>
  <si>
    <t>00204</t>
  </si>
  <si>
    <t>220</t>
  </si>
  <si>
    <t>60602</t>
  </si>
  <si>
    <t>REINTEGROS O DEVOLUCIONES</t>
  </si>
  <si>
    <t>221</t>
  </si>
  <si>
    <t>223</t>
  </si>
  <si>
    <t>225</t>
  </si>
  <si>
    <t>227</t>
  </si>
  <si>
    <t>229</t>
  </si>
  <si>
    <t>231</t>
  </si>
  <si>
    <t>236</t>
  </si>
  <si>
    <t>256</t>
  </si>
  <si>
    <t>208</t>
  </si>
  <si>
    <t>060</t>
  </si>
  <si>
    <t>70301</t>
  </si>
  <si>
    <t>400</t>
  </si>
  <si>
    <t>70302</t>
  </si>
  <si>
    <t>70399</t>
  </si>
  <si>
    <t>04</t>
  </si>
  <si>
    <t>201</t>
  </si>
  <si>
    <t>Total 04</t>
  </si>
  <si>
    <t>05</t>
  </si>
  <si>
    <t>Total 05</t>
  </si>
  <si>
    <t>Total 573</t>
  </si>
  <si>
    <t>Total general</t>
  </si>
  <si>
    <t>Total 00101</t>
  </si>
  <si>
    <t>Total 00105</t>
  </si>
  <si>
    <t>Total 00201</t>
  </si>
  <si>
    <t>Total 00203</t>
  </si>
  <si>
    <t>Total 00204</t>
  </si>
  <si>
    <t>Total 00205</t>
  </si>
  <si>
    <t>Total 00301</t>
  </si>
  <si>
    <t>Total 00302</t>
  </si>
  <si>
    <t>Total 00303</t>
  </si>
  <si>
    <t>Total 00304</t>
  </si>
  <si>
    <t>Total 00399</t>
  </si>
  <si>
    <t>Total 00401</t>
  </si>
  <si>
    <t>Total 00405</t>
  </si>
  <si>
    <t>Total 00501</t>
  </si>
  <si>
    <t>Total 00502</t>
  </si>
  <si>
    <t>Total 00503</t>
  </si>
  <si>
    <t>Total 00504</t>
  </si>
  <si>
    <t>Total 10101</t>
  </si>
  <si>
    <t>Total 10102</t>
  </si>
  <si>
    <t>Total 10103</t>
  </si>
  <si>
    <t>Total 10104</t>
  </si>
  <si>
    <t>Total 10201</t>
  </si>
  <si>
    <t>Total 10202</t>
  </si>
  <si>
    <t>Total 10203</t>
  </si>
  <si>
    <t>Total 10204</t>
  </si>
  <si>
    <t>Total 10299</t>
  </si>
  <si>
    <t>Total 10301</t>
  </si>
  <si>
    <t>Total 10302</t>
  </si>
  <si>
    <t>Total 10303</t>
  </si>
  <si>
    <t>Total 10304</t>
  </si>
  <si>
    <t>Total 10306</t>
  </si>
  <si>
    <t>Total 10307</t>
  </si>
  <si>
    <t>Total 10402</t>
  </si>
  <si>
    <t>Total 10403</t>
  </si>
  <si>
    <t>Total 10405</t>
  </si>
  <si>
    <t>Total 10406</t>
  </si>
  <si>
    <t>Total 10499</t>
  </si>
  <si>
    <t>Total 10501</t>
  </si>
  <si>
    <t>Total 10502</t>
  </si>
  <si>
    <t>Total 10503</t>
  </si>
  <si>
    <t>Total 10504</t>
  </si>
  <si>
    <t>Total 10601</t>
  </si>
  <si>
    <t>Total 10701</t>
  </si>
  <si>
    <t>Total 10801</t>
  </si>
  <si>
    <t>Total 10804</t>
  </si>
  <si>
    <t>Total 10805</t>
  </si>
  <si>
    <t>Total 10806</t>
  </si>
  <si>
    <t>Total 10807</t>
  </si>
  <si>
    <t>Total 10808</t>
  </si>
  <si>
    <t>Total 10899</t>
  </si>
  <si>
    <t>Total 10999</t>
  </si>
  <si>
    <t>Total 19902</t>
  </si>
  <si>
    <t>Total 19905</t>
  </si>
  <si>
    <t>Total 19999</t>
  </si>
  <si>
    <t>Total 20101</t>
  </si>
  <si>
    <t>Total 20102</t>
  </si>
  <si>
    <t>Total 20104</t>
  </si>
  <si>
    <t>Total 20199</t>
  </si>
  <si>
    <t>Total 20203</t>
  </si>
  <si>
    <t>Total 20301</t>
  </si>
  <si>
    <t>Total 20302</t>
  </si>
  <si>
    <t>Total 20303</t>
  </si>
  <si>
    <t>Total 20304</t>
  </si>
  <si>
    <t>Total 20305</t>
  </si>
  <si>
    <t>Total 20306</t>
  </si>
  <si>
    <t>Total 20399</t>
  </si>
  <si>
    <t>Total 20401</t>
  </si>
  <si>
    <t>Total 20402</t>
  </si>
  <si>
    <t>Total 29901</t>
  </si>
  <si>
    <t>Total 29902</t>
  </si>
  <si>
    <t>Total 29903</t>
  </si>
  <si>
    <t>Total 29904</t>
  </si>
  <si>
    <t>Total 29905</t>
  </si>
  <si>
    <t>Total 29906</t>
  </si>
  <si>
    <t>Total 29907</t>
  </si>
  <si>
    <t>Total 29999</t>
  </si>
  <si>
    <t>Total 50101</t>
  </si>
  <si>
    <t>Total 50102</t>
  </si>
  <si>
    <t>Total 50103</t>
  </si>
  <si>
    <t>Total 50104</t>
  </si>
  <si>
    <t>Total 50105</t>
  </si>
  <si>
    <t>Total 50106</t>
  </si>
  <si>
    <t>Total 50107</t>
  </si>
  <si>
    <t>Total 50199</t>
  </si>
  <si>
    <t>Total 50201</t>
  </si>
  <si>
    <t>Total 59903</t>
  </si>
  <si>
    <t>Total 60103</t>
  </si>
  <si>
    <t>Total 60202</t>
  </si>
  <si>
    <t>Total 60299</t>
  </si>
  <si>
    <t>Total 60301</t>
  </si>
  <si>
    <t>Total 60399</t>
  </si>
  <si>
    <t>Total 60401</t>
  </si>
  <si>
    <t>Total 60402</t>
  </si>
  <si>
    <t>Total 60404</t>
  </si>
  <si>
    <t>Total 60601</t>
  </si>
  <si>
    <t>Total 60602</t>
  </si>
  <si>
    <t>Total 60701</t>
  </si>
  <si>
    <t>Total 60702</t>
  </si>
  <si>
    <t>Total 70103</t>
  </si>
  <si>
    <t>Total 70301</t>
  </si>
  <si>
    <t>Total 70302</t>
  </si>
  <si>
    <t>Total 70399</t>
  </si>
  <si>
    <t>RESTRICCIÓN AL EJERCICIO LIBERAL DE LA PROFESIÓN</t>
  </si>
  <si>
    <t>RETRIBUCIÓN POR AÑOS SERVIDOS</t>
  </si>
  <si>
    <t>CAJA COSTARRICENSE DE SEGURO SOCIAL. (CCSS) (CONTRIBUCIÓN PATRONAL SEGURO DE SALUD, SEGÚN LEY No. 17 DEL 22 DE OCTUBRE DE 1943, LEY CONSTITUTIVA DE LA C.C.S.S. Y REGLAMENTO No. 7082 DEL 03 DE DICIEMBRE DE 1996 Y SUS REFORMAS). CÉD. JUR.:4-000-042147</t>
  </si>
  <si>
    <t>BANCO POPULAR Y DE DESARROLLO COMUNAL. (BPDC) (SEGÚN LEY No. 4351 DEL 11 DE JULIO DE 1969, LEY ORGÁNICA DEL B.P.D.C.). CÉD. JUR.:4-000-042152</t>
  </si>
  <si>
    <t>CAJA COSTARRICENSE DE SEGURO SOCIAL. (CCSS) (CONTRIBUCIÓN PATRONAL SEGURO DE PENSIONES, SEGÚN LEY No. 17 DEL 22 DE OCTUBRE DE 1943, LEY CONSTITUTIVA DE LA C.C.S.S. Y REGLAMENTO No. 6898 DEL 07 DE FEBRERO DE 1995 Y SUS REFORMAS). CÉD. JUR.:4-000-042147</t>
  </si>
  <si>
    <t>CAJA COSTARRICENSE DE SEGURO SOCIAL. (CCSS) (APORTE PATRONAL AL RÉGIMEN DE PENSIONES, SEGÚN LEY DE PROTECCIÓN AL TRABAJADOR No. 7983 DEL 16 DE FEBRERO DEL 2000). CÉD. JUR.:4-000-042147</t>
  </si>
  <si>
    <t>CAJA COSTARRICENSE DE SEGURO SOCIAL. (CCSS) (APORTE PATRONAL AL FONDO DE CAPITALIZACIÓN LABORAL, SEGÚN LEY DE PROTECCIÓN AL TRABAJADOR No. 7983 DEL 16 DE FEBRERO DEL 2000). CÉD. JUR.:4-000-042147</t>
  </si>
  <si>
    <t>JUNTA DE PENSIONES Y JUBILACIONES DEL MAGISTERIO NACIONAL. (COTIZACION PATRONAL ART No 41 DE LA LEY No.7531 DEL 10/07/1995). CÉD. JUR.:3-007-117191</t>
  </si>
  <si>
    <t>INFORMACIÓN</t>
  </si>
  <si>
    <t>IMPRESIÓN, ENCUADERNACIÓN Y OTROS</t>
  </si>
  <si>
    <t>SERVICIOS DE TECNOLOGÍAS DE INFORMACIÓN</t>
  </si>
  <si>
    <t>SERVICIOS JURÍDICOS (INCLUYE RECURSOS PARA PAGO DE HONORARIOS DE PROFESIONALES PARA ATENDER LAS DIFERENTES GESTIONES DE LAS DEPENDENCIAS).</t>
  </si>
  <si>
    <t>SERVICIOS GENERALES (PARA LA ADQUISICIÓN DE MATERIALES E INSTALACIÓN DE SELLOS PERSONALIZADOS PARA LA DIRECCIÓN DE PRENSA Y RELACIONES PÚBLICAS).</t>
  </si>
  <si>
    <t>TRANSPORTE DENTRO DEL PAÍS</t>
  </si>
  <si>
    <t>VIÁTICOS DENTRO DEL PAÍS</t>
  </si>
  <si>
    <t>VIÁTICOS EN EL EXTERIOR</t>
  </si>
  <si>
    <t>ACTIVIDADES DE CAPACITACIÓN (INCLUYE RECURSOS PARA CUBRIR LOS GASTOS DE VIAJE, TRANSPORTE (VISAS, IMPUESTOS DE SALIDA Y OTROS SIMILARES), SERVICIO DE ALIMENTACIÓN, HOSPEDAJE Y CUOTAS A CANCELAR A LA ENTIDAD ORGANIZADORA PARA QUE FUNCIONARIOS PÚBLICOS O QUIENES LA LEGISLACIÓN AUTORICE, PARTICIPEN EN ENCUENTROS, ACTIVIDADES DE PROMOCIÓN, FORMACIÓN, ACTUALIZACIÓN Y DESARROLLO DEL CONOCIMIENTO, SERVICIOS Y BIENES RELACIONADOS CON CAPACITACIÓN Y APRENDIZAJE TALES COMO SEMINARIOS, CHARLAS, CONGRESOS, SIMPOSIOS, CURSOS, TALLERES Y SIMILARES).</t>
  </si>
  <si>
    <t>MANTENIMIENTO Y REPARACIÓN DE EQUIPO DE CÓMPUTO Y  SISTEMAS DE INFORMACIÓN</t>
  </si>
  <si>
    <t>MATERIALES Y PRODUCTOS ELÉCTRICOS, TELEFÓNICOS Y DE CÓMPUTO</t>
  </si>
  <si>
    <t>ÚTILES Y MATERIALES DE OFICINA Y CÓMPUTO</t>
  </si>
  <si>
    <t>PRODUCTOS DE PAPEL, CARTÓN E IMPRESOS</t>
  </si>
  <si>
    <t>OTROS ÚTILES, MATERIALES Y SUMINISTROS DIVERSOS</t>
  </si>
  <si>
    <t>EQUIPO DE COMUNICACIÓN</t>
  </si>
  <si>
    <t>EQUIPO DE  CÓMPUTO</t>
  </si>
  <si>
    <t>CAJA COSTARRICENSE DE SEGURO SOCIAL. (CCSS) (CONTRIBUCIÓN ESTATAL AL SEGURO DE PENSIONES, SEGÚN LEY No. 17 DEL 22 DE OCTUBRE DE 1943, LEY CONSTITUTIVA DE LA C.C.S.S. Y REGLAMENTO No. 6898 DEL 07 DE FEBRERO DE 1995 Y SUS REFORMAS). CÉD. JUR.:4-000-042147</t>
  </si>
  <si>
    <t>CAJA COSTARRICENSE DE SEGURO SOCIAL. (CCSS) (CONTRIBUCIÓN ESTATAL AL SEGURO DE SALUD, SEGÚN LEY No. 17 DEL 22 DE OCTUBRE DE 1943, LEY CONSTITUTIVA DE LA C.C.S.S. Y REGLAMENTO No. 7082 DEL 03 DE DICIEMBRE DE 1996 Y SUS REFORMAS). CÉD. JUR.:4-000-042147</t>
  </si>
  <si>
    <t>JUNTA DE PENSIONES Y JUBILACIONES DEL MAGISTERIO NACIONAL. (COTIZACIÓN ESTATAL DE ACUERDO CON EL ARTÍCULO 15 DE LA LEY No.7531 DE 10/07/1995). CÉD. JUR.:3-007-117191</t>
  </si>
  <si>
    <t>COLEGIO UNIVERSITARIO DE CARTAGO. (PARA GASTOS DE OPERACIÓN AL COLEGIO UNIVERSITARIO DE CARTAGO, SEGÚN LEY 6541 DEL 19/11/1980 SUS REFORMAS Y REGLAMENTO). CÉD. JUR.:3-007-045261</t>
  </si>
  <si>
    <t>COLEGIO UNIVERSITARIO DE LIMÓN. (PARA GASTOS DE OPERACIÓN AL COLEGIO UNIVERSITARIO DE LIMÓN, SEGÚN LEY 7941, DEL 09/11/1999 Y LEY 6541 DE 19/11/1980 SUS REFORMAS Y REGLAMENTO). CÉD. JUR.:3-007-311926</t>
  </si>
  <si>
    <t>FONDO ESPECIAL PARA LA EDUCACIÓN SUPERIOR (PARA EL FINANCIAMIENTO DE LA EDUCACIÓN SUPERIOR, SEGÚN EL ARTÍCULO 85 DE LA CONSTITUCIÓN POLÍTICA, LEY 5909 DEL 10 DE JUNIO DE 1976, CONVENIO DE ARTICULACIÓN Y COOPERACIÓN DE LA EDUCACIÓN SUPERIOR ESTATAL DE COSTA RICA DEL 22 DE SETIEMBRE DE 1997 Y LEY 8638 DEL 14/05/2008). CÉD. JUR.:2-100-042002</t>
  </si>
  <si>
    <t>UNIVERSIDAD NACIONAL. (PARA GASTOS DE OPERACIÓN SEGÚN LOS ARTÍCULOS 22, 23 y 24 DEL TÍTULO IV DE LA LEY 9635 “LEY FORTALECIMIENTO DE LAS FINANZAS PÚBLICAS” DEL 03/12/2018). CÉD. JUR.:4-000-042150</t>
  </si>
  <si>
    <t>UNIVERSIDAD DE COSTA RICA. (PARA GASTOS DE OPERACIÓN SEGÚN LOS ARTÍCULOS 22, 23 y 24 DEL TÍTULO IV DE LA LEY 9635 “LEY FORTALECIMIENTO DE LAS FINANZAS PÚBLICAS” DEL 03/12/2018). CÉD. JUR.:4-000-042149</t>
  </si>
  <si>
    <t>INSTITUTO TECNOLÓGICO DE COSTA RICA. (PARA GASTOS DE OPERACIÓN SEGÚN LOS ARTÍCULOS 22, 23 y 24 DEL TÍTULO IV DE LA LEY 9635 “LEY FORTALECIMIENTO DE LAS FINANZAS PÚBLICAS” DEL 03/12/2018). CÉD. JUR.:4-000-042145</t>
  </si>
  <si>
    <t>UNIVERSIDAD ESTATAL A DISTANCIA. (PARA GASTOS DE OPERACIÓN SEGÚN LOS ARTÍCULOS 22, 23 y 24 DEL TÍTULO IV DE LA LEY 9635 “LEY FORTALECIMIENTO DE LAS FINANZAS PÚBLICAS” DEL 03/12/2018). CÉD. JUR.:4-000-042151</t>
  </si>
  <si>
    <t>SISTEMA NACIONAL DE ACREDITACIÓN DE LA EDUCACIÓN SUPERIOR (SINAES). (PARA EL FINANCIAMIENTO DEL SINAES, INCLUYE RECURSOS PARA APOYAR GASTOS OPERATIVOS DE ACUERDO CON LEY 8798, GACETA 83 DEL 30/04/2010). CÉD. JUR.:3-007-367218</t>
  </si>
  <si>
    <t>INSTITUTO TECNOLÓGICO DE COSTA RICA (CORRESPONDE AL 13% DE LOS CUALES EL 50,0% DEBE SER PARA LOS CANTONES DE TURRIALBA, JIMENEZ, PARAISO, EL GUARCO, OREAMUNO O ALVARADO, PARA CUMPLIR CON LO ESTIPULADO EN EL ARTÍCULO 7 INCISO B) DE LA LEY 9829 DEL 27/04/2020). CÉD. JUR.:4-000-042145</t>
  </si>
  <si>
    <t>INSTITUTO TECNOLÓGICO DE COSTA RICA (CORRESPONDE AL 2,0% PARA CUMPLIR CON LO ESTIPULADO EN EL ARTÍCULO 7 INCISO C) DE LA LEY 9829 DEL 27/04/2020). CÉD. JUR.:4-000-042145</t>
  </si>
  <si>
    <t>INSTITUTO TECNOLÓGICO DE COSTA RICA (CORRESPONDE AL 6,26% DE LOS CUALES EL 50,0% DEBE SER PARA LOS CANTONES DE TURRIALBA, JIMENEZ, PARAISO, EL GUARCO, OREAMUNO O ALVARADO, PARA CUMPLIR CON LO ESTIPULADO EN EL ARTÍCULO 11 INCISO B) DE LA LEY 9829 DEL 27/04/2020). CÉD. JUR.:4-000-042145</t>
  </si>
  <si>
    <t>INSTITUTO TECNOLÓGICO DE COSTA RICA (CORRESPONDE AL 0,96% PARA CUMPLIR CON LO ESTIPULADO EN EL ARTÍCULO 11 INCISO B) DE LA LEY 9829 DEL 27/04/2020). CÉD. JUR.:4-000-042145</t>
  </si>
  <si>
    <t>COLEGIO UNIVERSITARIO DE CARTAGO (CORRESPONDE AL 4,0% PARA CUMPLIR CON LO ESTIPULADO EN EL ARTÍCULO 7 INCISO F) DE LA LEY 9829 DEL 27/04/2020). CÉD. JUR.:3-007-045261</t>
  </si>
  <si>
    <t>COLEGIO UNIVERSITARIO DE CARTAGO (CORRESPONDE AL 1,93% PARA CUMPLIR CON LO ESTIPULADO EN EL ARTÍCULO 11 INCISO DE LA LEY 9829 DEL 27/04/2020).B) DE LA LEY 9829 DEL 27/04/2020). CÉD. JUR.:3-007-045261</t>
  </si>
  <si>
    <t>UNIVERSIDAD ESTATAL A DISTANCIA (PARA EL DESARROLLO DE PROGRAMAS Y PROYECTOS DE VIDA ESTUDIANTIL) CÉD. JUR.:4-000-042151</t>
  </si>
  <si>
    <t>INSTITUTO TECNOLÓGICO DE COSTA RICA (PARA FINANCIAR PROGRAMAS Y PROYECTOS DE VIDA ESTUDIANTIL) CÉD. JUR.:4-000-042145</t>
  </si>
  <si>
    <t>UNIVERSIDAD ESTATAL A DISTANCIA (PARA LA COMPRA DE INMUEBLE QUE ACTUALMENTE OCUPA LA SEDE DE LA UNED EN EL CANTÓN DE OSA CÉD. JUR.:4-000-042151</t>
  </si>
  <si>
    <t>INSTITUTO TECNOLOGICO DE COSTA RICA (PARA FINANCIAR PROYECTOS DE INFRAESTRUCTURA UNIVERSITARIA). CÉD. JUR.:4-000-042145</t>
  </si>
  <si>
    <t>UNIVERSIDAD ESTATAL A DISTANCIA (PARA LA COMPRA DEL INMUEBLE QUE ACTUALMENTE OCUPA EL COLEGIO CIENTÍFICO DE ALAJUELA, ADSCRITO A LA UNED, ASÍ COMO EL TERRENO ALEDAÑO A LA MISMA) CÉD. JUR.:4-000-042151</t>
  </si>
  <si>
    <t>INSTITUTO TECNOLÓGICO DE COSTA RICA (PARA LA CONSTRUCCION DE INFRAESTRUCTURA, EQUIPAMIENTO, GESTIÓN ACADEMICA DE UNA NUEVA SEDE EN EL CANTÓN DE PERÉZ ZELEDON,ASÍ COMO PARA EL INICIO CARRERAS SIN SEDE) CÉD. JUR.:4-000-042145</t>
  </si>
  <si>
    <t>INSTITUTO TECNOLÓGICO DE COSTA RICA (PARA LA CONSTRUCCIÓN DE INFRAESTRUCTURA, EQUIPAMIENTO Y GESTIÓN ACADÉMICA Y ADMINISTRATIVA DE UNA SEDE EN LA ZONA SUR DEL PAÍS DE LA PROVINCIA DE PUNTARENAS) CÉD. JUR.:4-000-042145</t>
  </si>
  <si>
    <t>OTRAS PRESTACIONES (INCLUYE RECURSOS PARA EL PAGO DE SUBSIDIOS POR INCAPACIDAD PARA PERSONAL DE TITULO PRIMERO DEL MEP).</t>
  </si>
  <si>
    <t>INSTITUTO CENTROAMERICANO DE EXTENSIÓN DE LA CULTURA (ICECU). (PARA GASTOS DE OPERACIÓN SEGÚN LEY 4367 DEL 08/08/1969). CÉD. JUR.:3-007-045231</t>
  </si>
  <si>
    <t>COMISIÓN COSTARRICENSE DE COOPERACIÓN CON LA UNESCO. (PARA GASTOS DE OPERACIÓN SEGÚN DECRETO 34276 DEL 05/11/2007). CÉD. JUR.:3-007-045431</t>
  </si>
  <si>
    <t>FACULTAD LATINOAMERICANA DE CIENCIAS SOCIALES (FLACSO) (PARA LA CONTINUIDAD DEL FUNCIONAMIENTO DE LA SEDE ACADÉMICA DE COSTA RICA DE LA FACULTAD LATINOAMERICANA DE CIENCIAS SOCIALES (FLACSO), LEY 8085 DEL 14/02/2001). CÉD. JUR.:3-007-056353</t>
  </si>
  <si>
    <t>ORGANIZACIÓN DE LAS NACIONES UNIDAS PARA LA EDUCACIÓN, CIENCIA Y LA CULTURA (UNESCO). (PARA PAGO DE CUOTA, SEGÚN DECRETO 758 DEL 11/10/1949 , GACETA 232 DEL 16/10/1950 Y DE ACUERDO CON EL OFICIO REF. BFM/41AC2 SOBRE CUOTAS 2023 CON FECHA DE DICIEMBRE 2022). CÉD. JUR.:9-000-010031</t>
  </si>
  <si>
    <t>INSTITUTO CENTROAMERICANO DE ADMINISTRACIÓN PÚBLICA (ICAP). (PARA PAGO DE CUOTA Y DEL LOCAL (SALAS DE CLASES), SEGÚN LEY 2829 DEL 18/10/1961). CÉD. JUR.:3-003-045123</t>
  </si>
  <si>
    <t>ORGANIZACIÓN DE ESTADOS IBEROAMERICANOS (OEI). (PARA PAGO DE CUOTA, SEGÚN ESTATUTOS SUSCRITOS EN PANAMÁ, DICIEMBRE 1985, DURANTE LA 60° REUNIÓN DEL GRUPO CONSULTIVO, RATIFICADO EN PROPUESTA PARA LA ASAMBLEA LEGISLATIVA. MONTO APROBADO EN XIV ASAMBLEA GENERAL ORDINARIA, REPÚBLICA DOMINICANA 2022. RESOLUCIÓN 6 “BAREMO DE CONTRIBUCIONES 2023-2026” - INCREMENTO 4% A PARTIR DEL 2024). CÉD. JUR.:9-000-010032</t>
  </si>
  <si>
    <t>OFICINA SUBREGIONAL DE EDUCACIÓN DE LA UNESCO PARA CENTROAMERICA Y PANAMÁ (PARA GASTOS DE OPERACIÓN, SEGÚN LEY 6943 DEL 24/01/1984, Y ART 12 DECRETO EJECUTIVO 34276 DEL 05/11/2007). CÉD. JUR.:3-003-066320</t>
  </si>
  <si>
    <t>ORGANIZACIÓN PARA LA COOPERACIÓN Y EL DESARROLLO ECONÓMICO-OCDE- (CUOTA DE PARTICIPACIÓN DE COSTA RICA EN LAS PRUEBAS DEL PROGRAMA PARA LA EVALUACIÓN DE ESTUDIANTES (PISA-2025) SEGÚN EL ACUERDO EDU/D02365 DEL 07/09/2018). TAMBIÉN INCLUYE RECURSOS PARA LA PARTICIPACIÓN DE COSTA RICA EN EL GRUPO DE TRABAJO DE INDICADORES EDUCATIVOS (INES) DE LA ORGANIZACIÓN PARA LA COOPERACIÓN Y DESARROLLO ECONÓMICOS (OCDE), SEGÚN ACUERDO DE ADHESIÓN DE COSTA RICA A LA OCDE). CÉD. JUR.:9-000-010101</t>
  </si>
  <si>
    <t>OFICINA SUBREGIONAL DE LA EDUCACIÓN PARA AMÉRICA LATINA OREAL/UNESCO SANTIAGO. (PARA EL LABORATORIO DE EVALUACIÓN DE LA CALIDAD DE LA EDUCACIÓN LABORATORIO LATINOAMERICANO DE EVALUACIÓN DE LA CALIDAD DE LA EDUCACIÓN (LLECE), SEGÚN ARTÍCULO 78 DE LA CONSTITUCIÓN POLÍTICA, CARTA ACUERDO ENTRE MEP COSTA RICA - UNESCO SANTIAGO OFICINA REGIONAL PARA ALC- LLECE, SUSCRITA EL 29/04/ 2015). CÉD. JUR.:9-000-010102</t>
  </si>
  <si>
    <t>COORDINACIÓN EDUCATIVA Y CULTURAL CENTROAMERICANA - CECC (SEGÚN EL ACUERDO DE LA 30 REUNIÓN ORDINARIA DEL CONSEJO DE MINISTROS DE EDUCACIÓN Y CULTURA DE LA CECC/SICA, DEL 2/09/2011 Y 3/09/2011). CÉD. JUR.:3-003-460957</t>
  </si>
  <si>
    <t>FONDO ESPECIAL PARA LA EDUCACIÓN SUPERIOR (PARA EL FINANCIAMIENTO DE LA EDUCACIÓN SUPERIOR, SEGÚN EL ARTÍCULO 85 DE LA CONSTITUCIÓN POLÍTICA, LEY 5909 DEL 10 DE JUNIO DE 1976, CONVENIO DE ARTICULACIÓN Y COOPERACIÓN DE LA EDUCACIÓN SUPERIOR ESTATAL DE COSTA RICA DEL 22/09/1997 Y LEY 8638 DEL 14/05/2008). CÉD. JUR.:2-100-042002</t>
  </si>
  <si>
    <t>SERVICIO DE ENERGÍA ELÉCTRICA</t>
  </si>
  <si>
    <t>OTROS SERVICIOS BÁSICOS</t>
  </si>
  <si>
    <t>COMISIONES Y GASTOS POR SERVICIOS FINANCIEROS Y COMERCIALES</t>
  </si>
  <si>
    <t>SERVICIOS DE INGENIERÍA Y ARQUITECTURA (PARA PAGO DE SERVICIOS PROFESIONALES Y TÉCNICOS PARA REALIZAR TRABAJOS EN LOS DIFERENTES CAMPOS DE LA ARQUITECTURA Y LAS INGENIERIAS A REALIZAR EN EDIFICIOS DE OFICINAS CENTRALES, DIRECCIONES REGIONALES DE EDUCACIÓN, SUPERVISIONES DE CIRCUITOS ESCOLARES DEL MEP, ENTRE OTROS).</t>
  </si>
  <si>
    <t>SERVICIOS GENERALES (PARA EL PAGO DE SERVICIOS DE LIMPIEZA DIARIA DE OFICINAS; SEGURIDAD Y VIGILANCIA FÍSICA, ELECTRÓNICA Y VIDEO VIGILANCIA; MANTENIMIENTO DE ZONAS VERDES; MANTENIMIENTO PREVENTIVO Y CORRECTIVO DE EXTINTORES; LIMPIEZA DE TANQUES SÉPTICOS; DESTAQUEO DE TUBERÍAS AGUAS NEGRAS Y PLUVIALES; DESINSTALACIÓN E INSTALACIÓN DE AIRES ACONDICIONADOS Y DEL CIRCUITO CERRADO TV; PARA LOS EDIFICIOS DE OFICINAS CENTRALES, DIRECCIONES REGIONALES DE EDUCACIÓN Y SUPERVISIONES DE CIRCUITOS ESCOLARES DEL MEP, ADEMÁS SE REQUIERE DE SELLOS DE HULE Y SELLOS AUTOMÁTICOS PERSONALIZADOS CON ARMAZÓN METÁLICO, TROQUEL IMPRESIÓN DE CARNET PARA LOS FUNCIONARIOS OFICINAS CENTRALES, ENTRE OTROS).</t>
  </si>
  <si>
    <t>OTROS SERVICIOS DE GESTIÓN Y APOYO (PARA EL PAGO DE SERVICIOS DE MONITOREO SATELITAL (GPS), CONTRATADO PARA CONTROL DE LA FLOTILLA VEHICULAR, UBICACIÓN Y RASTREO, GASTO DE COMBUSTIBLE, KILOMETRAJE RECORRIDO EN TIEMPO REAL, ASI COMO PARA EL PAGO DE INSPECCIÓN TÉCNICA VEHICULAR DE TODA LA FLOTILLA VEHICULAR. ADEMÁS, SE INCLUYE EL PAGO DE REINSPECCIÓN PARA AQUELLOS VEHÍCULOS QUE PRESENTEN ALGÚN DESPERFECTO Y NO OBTENGA LA HOJA DE INSPECCIÓN TÉCNICA EN LA PRIMER CITA, SERVICIO DE FUMIGACIÓN EN LOS EDIFICIOS DE OFICINAS CENTRALES, DIRECCIONES REGIONALES DE EDUCACIÓN Y SUPERVISIONES DE CIRCUITOS ESCOLARES DEL MEP, ENTRE OTROS).</t>
  </si>
  <si>
    <t>ACTIVIDADES DE CAPACITACIÓN (INCLUYE RECURSOS PARA CUBRIR LAS CONTRATACIONES DE ACTIVIDADES DE CAPACITACIÓN, FORMACIÓN, FORTALECIMIENTO Y DESARROLLO DEL CONOCIMIENTO PARA REALIZAR ACTIVIDADES SEGÚN LA NECESIDAD).</t>
  </si>
  <si>
    <t>MANTENIMIENTO Y REPARACIÓN DE MAQUINARIA Y EQUIPO DE PRODUCCIÓN</t>
  </si>
  <si>
    <t>MANTENIMIENTO Y REPARACIÓN DE EQUIPO DE TRANSPORTE</t>
  </si>
  <si>
    <t>MANTENIMIENTO Y REPARACIÓN DE EQUIPO DE COMUNICACIÓN</t>
  </si>
  <si>
    <t>MANTENIMIENTO Y REPARACIÓN DE EQUIPO Y MOBILIARIO DE OFICINA</t>
  </si>
  <si>
    <t>MANTENIMIENTO Y REPARACIÓN DE OTROS EQUIPOS</t>
  </si>
  <si>
    <t>PRODUCTOS FARMACÉUTICOS Y MEDICINALES</t>
  </si>
  <si>
    <t>OTROS PRODUCTOS QUÍMICOS Y CONEXOS</t>
  </si>
  <si>
    <t>MATERIALES Y PRODUCTOS METÁLICOS</t>
  </si>
  <si>
    <t>MATERIALES Y PRODUCTOS MINERALES Y ASFÁLTICOS</t>
  </si>
  <si>
    <t>MATERIALES Y PRODUCTOS DE PLÁSTICO</t>
  </si>
  <si>
    <t>OTROS MATERIALES Y PRODUCTOS DE USO EN LA CONSTRUCCIÓN Y MANTENIMIENTO.</t>
  </si>
  <si>
    <t>ÚTILES Y MATERIALES MÉDICO, HOSPITALARIO Y DE INVESTIGACIÓN</t>
  </si>
  <si>
    <t>ÚTILES Y MATERIALES DE LIMPIEZA</t>
  </si>
  <si>
    <t>ÚTILES Y MATERIALES DE RESGUARDO Y SEGURIDAD</t>
  </si>
  <si>
    <t>MAQUINARIA Y EQUIPO PARA LA PRODUCCIÓN</t>
  </si>
  <si>
    <t>EDIFICIOS (PARA PAGO DE SERVICIOS PROFESIONALES Y TÉCNICOS PARA REALIZAR TRABAJOS DE REMODELACIÓN EN LOS EDIFICIOS DE OFICINAS CENTRALES, DIRECCIONES REGIONALES DE EDUCACIÓN Y SUPERVISIONES DE CIRCUITO ESCOLAR, LO QUE INCLUYE EL DISEÑO DE LAS OBRAS Y LA CONSTRUCCIÓN, AMPLIACIÓN, REMODELACIÓN Y MEJORA EN ESPACIO O PLANTA FÍSICA. ASÍ MISMO, PAGO DE SERVICIOS TÉCNICOS PARA LA COMPRA E INSTALACIÓN DE ASCENSOR PARA OFICINAS DEL MEP, ENTRE OTROS).</t>
  </si>
  <si>
    <t>INDEMNIZACIONES (PARA EL RESARCIMIENTO ECONÓMICO POR EL DAÑO O PERJUICIO CAUSADO POR LA INSTITUCIÓN A PERSONAS FÍSICAS O JURÍDICAS, COSTAS JUDICIALES Y GASTOS SIMILARES, ASÍ COMO LA INDEMNIZACIÓN GENERADA PRODUCTO DE JUICIOS LABORALES POR SALARIOS CAÍDOS).</t>
  </si>
  <si>
    <t>ALQUILER DE EQUIPO Y DERECHOS PARA TELECOMUNICACIONES</t>
  </si>
  <si>
    <t>SERVICIOS INFORMÁTICOS (PARA EL PAGO Y GESTIÓN PARA EL DISEÑO, CREACIÓN Y FUNCIONAMIENTO DE UNA PAGINA WEB PARA EL CONSEJO SUPERIOR DE EDUCACIÓN).</t>
  </si>
  <si>
    <t>SUELDOS PARA CARGOS FIJOS (INCLUYE ¢376.229.400,00 PARA LA ATENCIÓN DEL RESULTADO INCREMENTO EN LA CANTIDAD DE PERSONAS GRADUADAS DE EDUCACIÓN Y FORMACIÓN TÉCNICA PROFESIONAL (EFTP), CON LAS CUALIFICACIONES REQUERIDAS EN SU FORMACIÓN, EN ÁREAS DE MAYOR DEMANDA LABORAL DE ACUERDO CON EL PLAN ESTRATÉGICO NACIONAL 2050 (PEN) PARA SU INSERCIÓN EN EL MERCADO LABORAL, EN EL MARCO DE LA GpRD).</t>
  </si>
  <si>
    <t>DECIMOTERCER MES (INCLUYE ¢31.352.455,00 PARA LA ATENCIÓN DEL RESULTADO INCREMENTO EN LA CANTIDAD DE PERSONAS GRADUADAS DE EDUCACIÓN Y FORMACIÓN TÉCNICA PROFESIONAL (EFTP), CON LAS CUALIFICACIONES REQUERIDAS EN SU FORMACIÓN, EN ÁREAS DE MAYOR DEMANDA LABORAL DE ACUERDO CON EL PLAN ESTRATÉGICO NACIONAL 2050 (PEN) PARA SU INSERCIÓN EN EL MERCADO LABORAL, EN EL MARCO DE LA GpRD).</t>
  </si>
  <si>
    <t>CAJA COSTARRICENSE DE SEGURO SOCIAL. (CCSS) (CONTRIBUCIÓN PATRONAL SEGURO DE SALUD, SEGÚN LEY No. 17 DEL 22 DE OCTUBRE DE 1943, LEY CONSTITUTIVA DE LA C.C.S.S. Y REGLAMENTO No. 7082 DEL 03 DE DICIEMBRE DE 1996 Y SUS REFORMAS, INCLUYE ¢34.801.225,00 PARA LA ATENCIÓN DEL RESULTADO INCREMENTO EN LA CANTIDAD DE PERSONAS GRADUADAS DE EDUCACIÓN Y FORMACIÓN TÉCNICA PROFESIONAL (EFTP), CON LAS CUALIFICACIONES REQUERIDAS EN SU FORMACIÓN, EN ÁREAS DE MAYOR DEMANDA LABORAL DE ACUERDO CON EL PLAN ESTRATÉGICO NACIONAL 2050 (PEN) PARA SU INSERCIÓN EN EL MERCADO LABORAL, EN EL MARCO DE LA GpRD). CÉD. JUR.:4-000-042147</t>
  </si>
  <si>
    <t>BANCO POPULAR Y DE DESARROLLO COMUNAL. (BPDC) (SEGÚN LEY No. 4351 DEL 11 DE JULIO DE 1969, LEY ORGÁNICA DEL B.P.D.C., INCLUYE ¢1.881.147,00 PARA LA ATENCIÓN DEL RESULTADO INCREMENTO EN LA CANTIDAD DE PERSONAS GRADUADAS DE EDUCACIÓN Y FORMACIÓN TÉCNICA PROFESIONAL (EFTP), CON LAS CUALIFICACIONES REQUERIDAS EN SU FORMACIÓN, EN ÁREAS DE MAYOR DEMANDA LABORAL DE ACUERDO CON EL PLAN ESTRATÉGICO NACIONAL 2050 (PEN) PARA SU INSERCIÓN EN EL MERCADO LABORAL, EN EL MARCO DE LA GpRD). CÉD. JUR.:4-000-042152</t>
  </si>
  <si>
    <t>CAJA COSTARRICENSE DE SEGURO SOCIAL. (CCSS) (APORTE PATRONAL AL RÉGIMEN DE PENSIONES, SEGÚN LEY DE PROTECCIÓN AL TRABAJADOR No. 7983 DEL 16 DE FEBRERO DEL 2000, INCLUYE ¢11.286.884,00 PARA LA ATENCIÓN DEL RESULTADO INCREMENTO EN LA CANTIDAD DE PERSONAS GRADUADAS DE EDUCACIÓN Y FORMACIÓN TÉCNICA PROFESIONAL (EFTP), CON LAS CUALIFICACIONES REQUERIDAS EN SU FORMACIÓN, EN ÁREAS DE MAYOR DEMANDA LABORAL DE ACUERDO CON EL PLAN ESTRATÉGICO NACIONAL 2050 (PEN) PARA SU INSERCIÓN EN EL MERCADO LABORAL, EN EL MARCO DE LA GpRD). CÉD. JUR.:4-000-042147</t>
  </si>
  <si>
    <t>CAJA COSTARRICENSE DE SEGURO SOCIAL. (CCSS) (APORTE PATRONAL AL FONDO DE CAPITALIZACIÓN LABORAL, SEGÚN LEY DE PROTECCIÓN AL TRABAJADOR No. 7983 DEL 16 DE FEBRERO DEL 2000, INCLUYE ¢5.643.442,00 PARA LA ATENCIÓN DEL RESULTADO INCREMENTO EN LA CANTIDAD DE PERSONAS GRADUADAS DE EDUCACIÓN Y FORMACIÓN TÉCNICA PROFESIONAL (EFTP), CON LAS CUALIFICACIONES REQUERIDAS EN SU FORMACIÓN, EN ÁREAS DE MAYOR DEMANDA LABORAL DE ACUERDO CON EL PLAN ESTRATÉGICO NACIONAL 2050 (PEN) PARA SU INSERCIÓN EN EL MERCADO LABORAL, EN EL MARCO DE LA GpRD). CÉD. JUR.:4-000-042147</t>
  </si>
  <si>
    <t>JUNTA DE PENSIONES Y JUBILACIONES DEL MAGISTERIO NACIONAL. (COTIZACION PATRONAL ART No 41 DE LA LEY No.7531 DEL 10/07/1995, INCLUYE ¢25.395.489,00 PARA LA ATENCIÓN DEL RESULTADO INCREMENTO EN LA CANTIDAD DE PERSONAS GRADUADAS DE EDUCACIÓN Y FORMACIÓN TÉCNICA PROFESIONAL (EFTP), CON LAS CUALIFICACIONES REQUERIDAS EN SU FORMACIÓN, EN ÁREAS DE MAYOR DEMANDA LABORAL DE ACUERDO CON EL PLAN ESTRATÉGICO NACIONAL 2050 (PEN) PARA SU INSERCIÓN EN EL MERCADO LABORAL, EN EL MARCO DE LA GpRD). CÉD. JUR.:3-007-117191</t>
  </si>
  <si>
    <t>OTROS SERVICIOS DE GESTIÓN Y APOYO (INCLUYE RECURSOS PARA CONTRATACIÓN DE UN INTERPRETE DE LEGUA EN SEÑAS (LESCO)).</t>
  </si>
  <si>
    <t>ACTIVIDADES DE CAPACITACIÓN (PARA LA ATENCIÓN DE LOS PARTICIPANTES Y CONTRATACIÓN DE PRODUCTORA EN LAS FINALES NACIONALES Y REGIONALES DEL FESTIVAL ESTUDIANTIL DE LAS ARTES, JUEGOS ESTUDIANTILES Y OTRAS FERIAS, ENCUENTROS Y FESTIVAL DE MATEMÁTICAS, OLIMPIADAS, CAMPAMENTOS, Y OTROS; ADEMÁS PARA ACTIVIDADES DE CAPACITACIÓN, TALLERES Y REUNIONES DE ASESORES NACIONALES, ASESORES REGIONALES, DOCENTES Y OTROS).</t>
  </si>
  <si>
    <t>EQUIPO Y MOBILIARIO EDUCACIONAL, DEPORTIVO Y RECREATIVO</t>
  </si>
  <si>
    <t>CAJA COSTARRICENSE DE SEGURO SOCIAL. (CCSS) (CONTRIBUCIÓN ESTATAL AL SEGURO DE SALUD, SEGÚN LEY No. 17 DEL 22 DE OCTUBRE DE 1943, LEY CONSTITUTIVA DE LA C.C.S.S. Y REGLAMENTO No. 7082 DEL 03 DE DICIEMBRE DE 1996 Y SUS REFORMAS, INCLUYE ¢940.574,00 PARA LA ATENCIÓN DEL RESULTADO INCREMENTO EN LA CANTIDAD DE PERSONAS GRADUADAS DE EDUCACIÓN Y FORMACIÓN TÉCNICA PROFESIONAL (EFTP), CON LAS CUALIFICACIONES REQUERIDAS EN SU FORMACIÓN, EN ÁREAS DE MAYOR DEMANDA LABORAL DE ACUERDO CON EL PLAN ESTRATÉGICO NACIONAL 2050 (PEN) PARA SU INSERCIÓN EN EL MERCADO LABORAL, EN EL MARCO DE LA GpRD). CÉD. JUR.:4-000-042147</t>
  </si>
  <si>
    <t>JUNTAS DE EDUCACIÓN. (A DISTRIBUIR POR EL MEP, PARA LA PROMOCIÓN DE LA SANA CONVIVENCIA, EL ARTE, LA CULTURA, EL DEPORTE Y FERIAS EDUCATIVAS, CIENTÍFICAS Y AMBIENTALES, TÍTULO IV ART.22 CONVENCIÓN COLECTIVA MEP-SEC-ANDE-SITRACOME-APSE DEL 22/02/ 2021). CÉD. JUR.:2-100-042002</t>
  </si>
  <si>
    <t>JUNTA DE PENSIONES Y JUBILACIONES DEL MAGISTERIO NACIONAL. (COTIZACIÓN ESTATAL DE ACUERDO CON EL ARTÍCULO 15 DE LA LEY No.7531 DE 10/07/1995, INCLUYE ¢6.584.016,00 PARA LA ATENCIÓN DEL RESULTADO INCREMENTO EN LA CANTIDAD DE PERSONAS GRADUADAS DE EDUCACIÓN Y FORMACIÓN TÉCNICA PROFESIONAL (EFTP), CON LAS CUALIFICACIONES REQUERIDAS EN SU FORMACIÓN, EN ÁREAS DE MAYOR DEMANDA LABORAL DE ACUERDO CON EL PLAN ESTRATÉGICO NACIONAL 2050 (PEN) PARA SU INSERCIÓN EN EL MERCADO LABORAL, EN EL MARCO DE LA GpRD). CÉD. JUR.:3-007-117191</t>
  </si>
  <si>
    <t>JUNTAS DE EDUCACIÓN. (A DISTRIBUIR POR EL MEP, INCLUYE RECURSOS PARA CUBRIR EL COSTO DE ALIMENTACION, CATHERINE SERVICE, ARBITRAJES, PREMIACION, EVENTOS. TRANSPORTE, COMPRA DE IMPLEMENTOS, DECORACIÓN Y MEJORAS EN LAS INSTALACIONES DEPORTIVAS O DE VILLAS DE LOS CENTROS EDUCATIVOS PÚBLICOS Y DEMÁS ACTIVIDADES PERTENECIENTES AL PROGRAMA "JUEGOS DEPORTIVOS ESTUDIANTILES", SEGÚN DECRETO 38170-MEP DEL 2014 Y 38116-S-MEP DEL 2013). CÉD. JUR.:2-100-042002</t>
  </si>
  <si>
    <t>JUNTAS DE EDUCACIÓN. (PARA SUFRAGAR LOS GASTOS DE ALIMENTACIÓN, PREMIACIÓN, HOSPEDAJE, TRANSPORTE, DIVULGACIÓN Y OTROS DE LAS EXPOFERIAS DE EDUCACIÓN TÉCNICA Y CAPACIDADES EMPRENDEDORAS, QUE SE REALIZA PARA LOS ESTUDIANTES DE LOS COLEGIOS TÉCNICOS PROFESIONALES, INSTITUTOS PROFESIONALES DE EDUCACIÓN COMUNITARIA (IPEC), CENTROS INTEGRADOS DE EDUCACIÓN DE ADULTOS (CINDEA), QUE IMPARTEN CARRERAS TÉCNICAS. ADEMÁS, SE REQUIERE EL RECURSO ECONÓMICO PARA APOYAR PROYECTOS INNOVADORES CON EL USO DE TECNOLOGÍAS DIGITALES EN LOS CENTROS EDUCATIVOS MENCIONADOS. SEGÚN DECRETO EJECUTIVO N° 38170). CÉD. JUR.:2-100-042002</t>
  </si>
  <si>
    <t>JUNTAS DE EDUCACIÓN. (PARA CUBRIR COSTO EN LA REGULACIÓN GENERAL PARA LA REALIZACIÓN DE CELEBRACIONES PATRIAS (PROPIAMENTE ACTIVIDADES DE FIESTAS PATRIAS Y CELEBRACIÓN DE EFEMÉRIDES PATRIAS), SEGÚN GACETA 175 DEL 12/09/2005, DECRETO 32609-MEP. ASÍ COMO, PARA CUBRIR EL COSTO DE LAS ACTIVIDADES CONTEMPLADAS EN EL PROGRAMA EDUCATIVO “VIVAMOS LA GUANACASTEQUIDAD”, SEGÚN GACETA 70 DEL 07/04/2006, DECRETO 33000-MEP, DE LOS CENTROS EDUCATIVOS PÚBLICOS DEL MINISTERIO DE EDUCACIÓN PÚBLICA). CÉD. JUR.:2-100-042002</t>
  </si>
  <si>
    <t>JUNTAS DE EDUCACIÓN. (PARA ATENDER ESTUDIANTES DEL PROGRAMA ALTA DOTACIÓN, DE MÉRITO DEPORTIVO Y ARTÍSTICO DE LOS CENTROS EDUCATIVOS PÚBLICOS DEL MINISTERIO DE EDUCACIÓN PÚBLICA, SEGÚN LA LEY N°8899, DEL 18/11/2010). CÉD. JUR.:2-100-042002</t>
  </si>
  <si>
    <t>JUNTAS DE EDUCACIÓN. (A DISTRIBUIR POR EL MEP, INCLUYE RECURSOS PARA PAGO CORRESPONDIENTE A LOS ENVÍOS AL BACHILLERATO INTERNACIONAL DE LOS MATERIALES DE TODOS LOS ALUMNOS DE COLEGIOS PÚBLICOS QUE OFRECEN EL PROGRAMA DE DIPLOMADO, SEGÚN CONVENIO DE COOPERACIÓN INSTITUCIONAL ENTRE EL MINISTERIO DE EDUCACIÓN PÚBLICA DE COSTA RICA Y LA ORGANIZACIÓN DEL BACHILLERATO INTERNACIONAL (OBI) DEL 27/01/2025). CÉD. JUR.:2-100-042002</t>
  </si>
  <si>
    <t>OTRAS TRANSFERENCIAS A PERSONAS (INCLUYE RECURSOS PARA EL PAGO DEL PREMIO MAURO FERNÁNDEZ, SEGÚN DECRETO EJECUTIVO N° 38622-MEP DEL 19/08/2014).</t>
  </si>
  <si>
    <t>ASOCIACIÓN FRANCO COSTARRICENSE DE ENSEÑANZA (INCLUYE RECURSOS PARA SUBSIDIOS MENSUALES PARA RECIBIR A LOS Y LAS ASISTENTES DE LENGUAS, ASI COMO LOS GASTOS DE HOSPEDAJE, ALIMENTACIÓN, TRANSPORTE U OTRO TIPO DE NECESIDADES BÁSICAS A CUBRIR PARA EL DESEMPEÑO EFECTIVO DE SU MISIÓN PEDAGÓGICA, SEGÚN CONVENIO ESPECÍFICO DE COOPERACIÓN ENTRE EL MINISTERIO DE EDUCACIÓN PÚBLICA, LA EMBAJADA DE LA REPÚBLICA FRANCESA EN COSTA RICA Y LA ASOCIACIÓN FRANCO COSTARRICENSE DE ENSEÑANZA PARA LA EJECUCIÓN DEL ”PROGRAMA DE ASISTENTES DE LENGUA FRANCESA PARA COSTA RICA” FIRMADO EL 06/06/2024). CÉD. JUR.:3-002-066448</t>
  </si>
  <si>
    <t>FUNDACIÓN AYÚDENOS PARA AYUDAR (CONVENIO DE COOPERACIÓN INTERINSTITUCIONAL ENTRE EL MINISTERIO DE EDUCACIÓN PÚBLICA, EL MINISTERIO DE CULTURA Y JUVENTUD, EL MUSEO NACIONAL DE COSTA RICA Y LA FUNDACIÓN AYÚDENOS PARA AYUDAR PARA LA IMPLEMENTACIÓN DEL PROYECTO “RUTA MUSEOS” DEL 04/05/2022 Y SEGÚN LA ADENDA NÚMERO UNO DE PRÓRROGA AL CONVENIO DE COOPERACIÓN INTERINSTITUCIONAL ENTRE EL MINISTERIO DE EDUCACIÓN PÚBLICA, EL MINISTERIO DE CULTURA Y JUVENTUD, EL MUSEO NACIONAL DE COSTA RICA Y LA FUNDACIÓN AYÚDENOS PARA AYUDAR PARA LA IMPLEMENTACIÓN DEL PROYECTO “RUTA MUSEOS” DEL 31/03/2025). CÉD. JUR.:3-006-109117</t>
  </si>
  <si>
    <t>FUNDACIÓN AYÚDENOS PARA AYUDAR (INCLUYE RECURSOS PARA ESTABLECER ACCIONES TENDIENTES A PROMOVER LOS PROCESOS EDUCATIVOS VIGENTES, BUSCAR EQUIDAD EN LA EDUCACIÓN COSTARRICENSE, FAVORECER EL DESARROLLO DE CONOCIMIENTOS, LA SENSIBILIDAD ESTÉTICA Y LA AMPLIACIÓN DE POSIBILIDADES DE APRENDIZAJE, ASÍ COMO EL DESARROLLAR ACTIVIDADES CULTURALES, CIENTÍFICAS, RECREATIVAS Y DEPORTIVAS, ENTRE OTRAS. SEGÚN CONVENIO DE COOPERACIÓN ENTRE EL MINISTERIO DE EDUCACIÓN PÚBLICA Y LA FUNDACIÓN AYÚDENOS PARA AYUDAR, PARA PROMOVER LA EXCELENCIA ACADÉMICA Y LA EQUIDAD EN LA EDUCACIÓN COSTARRICENSE, DEL 31/01/2025). CÉD. JUR.:3-006-109117</t>
  </si>
  <si>
    <t>ORGANIZACIÓN DEL BACHILLERATO INTERNACIONAL-OBI (PARA SUFRAGAR GASTOS DERIVADOS DE LA MEMBRESÍA QUE DEBEN APORTAR LOS COLEGIOS PÚBLICOS INCLUIDOS EN EL PROGRAMA DEL DIPLOMA DE BACHILLERATO INTERNACIONAL Y LO CORRESPONDIENTE A EXÁMENES QUE SE APLICARÁN A LOS DISTINTOS CENTROS EDUCATIVOS QUE CALIFIQUEN PARA TAL FINALIDAD. Y PARA CUBRIR EL COSTO DEL 100% DE LA CAPACITACIÓN DEL PERSONAL DOCENTE Y ADMINISTRATIVO, PROGRAMA DEL DIPLOMA BACHILLERATO INTERNACIONAL. SEGÚN CONVENIO DE COOPERACIÓN INSTITUCIONAL ENTRE EL MINISTERIO DE EDUCACIÓN PÚBLICA DE COSTA RICA Y LA ORGANIZACIÓN DEL BACHILLERATO INTERNACIONAL (OBI) DEL 27/01/2025). CÉD. JUR.:9-000-010126</t>
  </si>
  <si>
    <t>OTROS SERVICIOS DE GESTIÓN Y APOYO (INCLUYE CONTRATACIÓN DE SERVICIOS GESTIONADOS DE ADMINISTRACIÓN DE SALAS DE FORMACIÓN PERMANENTE Y TRADUCCIÓN OFICIAL DE ESTUDIO TALIS).</t>
  </si>
  <si>
    <t>ACTIVIDADES DE CAPACITACIÓN (INCLUYE RECURSOS PARA CUBRIR LAS CONTRATACIONES DE ACTIVIDADES DE CAPACITACIÓN, VIÁTICOS, TRANSPORTE, ALQUILERES, SERVICIOS DE ALIMENTACIÓN, FACILITADORES, ÚTILES, MATERIALES, SUMINISTROS, CUOTAS DE PARTICIPACIÓN, PROMOCIÓN DE LA CULTURA DE LA INNOVACIÓN, LA APLICACIÓN DE LA INTELIGENCIA ARTIFICIAL Y EL FORTALECIMIENTO DE COMPETENCIAS EN CIENCIA, TECNOLOGÍA, INGENIERÍA, ARTE Y MATEMÁTICAS (STEAM), ENTRE OTROS)</t>
  </si>
  <si>
    <t>INDEMNIZACIONES (PARA CUBRIR EL RESARCIMIENTO ECONÓMICO POR EL DAÑO O PERJUICIO CAUSADO POR LA INSTITUCIÓN A PERSONAS FÍSICAS O JURÍDICAS, RESPALDADAS EN SENTENCIAS JUDICIALES O RESOLUCIÓN ADMINISTRATIVA, ASÍ COMO LA INDEMNIZACIÓN GENERADA PRODUCTO DE JUICIOS LABORALES).</t>
  </si>
  <si>
    <t>ORGANIZACIÓN PARA LA COOPERACIÓN Y EL DESARROLLO ECONÓMICO-OCDE- (PARA EL PAGO DE CONTRIBUCIÓN FINANCIERA ANUAL AÑO 2025 Y MONTO PENDIENTE A CANCELAR DEL AÑO 2024 DE LA PARTICIPACIÓN DE COSTA RICA EN EL PROGRAMA PARA LA ENCUESTA INTERNACIONAL DE ENSEÑANZA Y APRENDIZAJE TALIS (EN LA ENCUESTA BÁSICA III CICLO) COMO MIEMBRO DE LA JUNTA DE GOBIERNO, ATRAVÉS DEL INSTITUTO DE DESARROLLO PROFESIONAL ULADISLAO GÁMEZ SOLANO, DE CONFORMIDAD CON LA LEY 9981 DENOMINADA ACUERDO SOBRE LOS TÉRMINOS DE LA ADHESIÓN A LA CONVENCIÓN DE LA ORGANIZACIÓN PARA LA COOPERACIÓN Y EL DESARROLLO ECONÓMICO, RESOLUCIÓN DEL CONSEJO [C(2020)/125] - RESOLUCIÓN DEL CONSEJO PARA QUE SE RENUEVA Y REVISA EL PROGRAMA DE ENCUESTA INTERNACIONAL DE ENSEÑANZA Y APRENDIZAJE (TALIS) Y CARTA DE NOTIFICACIÓN DM-0375-2021, LA CUAL CONSTITUYE LA ACEPTACIÓN POR PARTE DE COSTA RICA DE LOS TÉRMINOS Y CONDICIONES ESTABLECIDOS EN LA RESOLUCIÓN (TALIS) [C (2020) 125]). CÉD. JUR.:9-000-010101</t>
  </si>
  <si>
    <t>SERVICIOS DE INGENIERÍA Y ARQUITECTURA (PARA LA CONTRATACIÓN DE SERVICIOS PROFESIONALES DE INGENIERÍA Y ARQUITECTURA PARA PROYECTOS DE ZONAS INDÍGENAS, SERVICIOS DE DISEÑO E INGENIERÍA PARA CENTROS EDUCATIVOS, REAJUSTE DE PRECIOS).</t>
  </si>
  <si>
    <t>EDIFICIOS (PARA PROYECTOS DE CONSTRUCCIÓN DE INFRAESTRUCTURA EDUCATIVA A NIVEL NACIONAL).</t>
  </si>
  <si>
    <t>JUNTAS DE EDUCACIÓN. (JUNTAS DE EDUCACIÓN Y ADMINISTRATIVAS (A DISTRIBUIR POR EL MEP, PARA MANTENIMIENTO PREVENTIVO, RECURRENTE Y PARA PAGO DE ALQUILERES DE EDIFICACIONES TEMPORALES PARA USO DE INFRAESTRUCTURA EDUCATIVA, ARTÍCULO 78 DE LA CONSTITUCIÓN POLÍTICA). CÉD. JUR.:2-100-042002</t>
  </si>
  <si>
    <t>JUNTAS DE EDUCACIÓN. (A DISTRIBUIR POR EL MEP, PARA LA CONSTRUCCIÓN, MANTENIMIENTO, Y ADECUACIÓN DE OBRAS DE INFRAESTRUCTURA FÍSICA EDUCATIVA Y PARA LA COMPRA DE TERRENOS, ARTÍCULO 78 DE LA CONSTITUCIÓN POLÍTICA).(INCLUYE ¢1.000.000.000 PARA LA JUNTA DE EDUCACIÓN DE LA ESCUELA DE LA TRINIDAD DE MORAVIA PARA LAS OBRAS DE RECONSTRUCCIÓN Y REMODELACIÓN PENDIENTES). CÉD. JUR.:2-100-042002</t>
  </si>
  <si>
    <t>ALQUILER DE EQUIPO DE CÓMPUTO</t>
  </si>
  <si>
    <t>SERVICIOS INFORMÁTICOS (PARA EL DESARROLLO DE SERVICIOS PROFESIONALES PARA LA ELABORACIÓN DE UNA PLANIFICACIÓN CUIDADOSA, UN ANÁLISIS EXHAUSTIVO, UN DISEÑO PRECISO, UNA IMPLEMENTACIÓN CORRECTA, PRUEBAS RIGUROSAS, Y UN MANTENIMIENTO CONTINUO Y ESTUDIOS DIVERSOS, PARA ACTUALIZAR Y MEJORAR EL BUEN DESEMPEÑO DE LOS PROYECTOS INFORMÁTICOS A CARGO DE LA DIRECCIÓN DE INFORMÁTICA DE GESTIÓN Y EL CUMPLIMIENTO DE SUS OBJETIVOS Y METAS).</t>
  </si>
  <si>
    <t>ACTIVIDADES DE CAPACITACIÓN (PARA EL DESARROLLO DE ACTIVIDADES DE CAPACITACIÓN A COLABORADORES DE LA DIRECCIÓN DE INFORMÁTICA DE GESTIÓN, PARA ACTUALIZAR CONOCIMIENTOS Y ACTITUDES Y HABILIDADES QUE REQUIEREN EN EL BUEN DESEMPEÑO DE SUS LABORES EN LOS PROYECTOS INFORMÁTICOS, ASÍ COMO LA ALIMENTACION PARA ATENDER A LOS PARTICIPANTES DE LOS ENCUENTROS DE LOS PROYECTOS DEL PROGRAMA NACIONAL DE FORMACIÓN TECNOLÓGICA (PNFT), ROBÓTICA EDUCATIVA, EL ENCUENTRO DE JÓVENES ESCRITORES, Y LA ENTREGA TÉCNICA DE DIRECTRICES, NORMATIVAS Y ORIENTACIONES PEDAGÓGICAS DE EXPERIENCIAS EN EL ENCUENTRO DE BIBLIOTECAS ESCOLARES Y CENTROS DE RECURSOS PARA EL APRENDIZAJE (BEYCRA)).</t>
  </si>
  <si>
    <t>OTROS SERVICIOS DE GESTIÓN Y APOYO (PARA LA CONTRATACIÓN DE SERVICIOS DE ELABORACIÓN Y APLICACIÓN DE PRUEBAS NACIONALES EN TODAS LAS MODALIDADES Y NIVELES DEL SISTEMA EDUCATIVO DENTRO DE LOS QUE SE DESTACAN: CALIFICADORES, CODIFICACIÓN, DELEGADOS EJECUTIVOS, TRANSCRIPCIÓN DE PRUEBAS E INSTRUMENTOS A ESCRITURA BRAILLE Y VALIDACIÓN DE INDICADORES, CONSTRUCCIÓN Y JUZGAMIENTO DE REACTIVOS, CODIFICADORES DE REACTIVOS, REVISIÓN FILOLÓGICA, ESTUDIOS DEL COMPORTAMIENTO DIFERENCIAL DEL ÍTEM (DIF), ESTABLECIMIENTO DE NIVELES DE DESEMPEÑO Y APLICACIÓN DE INSTRUMENTOS Y DESIGNACIÓN DE DELEGADOS EJECUTIVOS).</t>
  </si>
  <si>
    <t>SERVICIOS GENERALES (INCLUYE ELABORACIÓN DE SELLOS DE TODAS DIRECCIONES REGIONALES DE EDUCACIÓN, ENTRE OTROS).</t>
  </si>
  <si>
    <t>OTROS SERVICIOS DE GESTIÓN Y APOYO (PARA PAGO DE SERVICIOS NECESARIOS PARA EL BUEN FUNCIONAMIENTO DE LAS INSTALACIONES, DENTRO DE LOS QUE SE DESTACAN: PRUEBAS DE IDONEIDAD MENTAL PARA EL CARNET DE PORTACIÓN DE ARMAS).</t>
  </si>
  <si>
    <t>ACTIVIDADES DE CAPACITACIÓN (PARA ALIMENTACIÓN DE LOS PARTICIPANTES EN LAS FINALES REGIONALES DEL FESTIVAL ESTUDIANTIL DE LAS ARTES, JUEGOS ESTUDIANTILES Y OTRAS FERIAS; Y ALQUILER DEL LOCAL DE ACTIVIDADES DE CAPACITACIÓN DE LAS DIRECCIONES REGIONALES).</t>
  </si>
  <si>
    <t>ÚTILES Y MATERIALES DE COCINA Y COMEDOR</t>
  </si>
  <si>
    <t>EQUIPO SANITARIO, DE LABORATORIO E INVESTIGACIÓN</t>
  </si>
  <si>
    <t>JUNTAS DE EDUCACIÓN. (A DISTRIBUIR POR EL MEP, INCLUYE RECURSOS PARA EL FONDO JUNTAS DE EDUCACIÓN Y ADMINISTRATIVAS OFICIALES, SEGÚN LEY 6746, PARA GASTOS VARIOS Y SEGÚN ÁRTICULOS 22, 23 Y 24 DEL TÍTULO IV DE LA LEY 9635 "LEY DE FORTALECIMIENTO DE LAS FINANZAS PÚBLICAS" DEL 03/12/2018 Y EL ARTÍCULO 78 DE LA CONSTITUCIÓN POLÍTICA). CÉD. JUR.:2-100-042002</t>
  </si>
  <si>
    <t>JUNTAS DE EDUCACIÓN. (A DISTRIBUIR POR EL MEP, INCLUYE RECURSOS PARA SUFRAGAR GASTOS DE OBLIGACIONES GENERADAS A PARTIR DE SETENCIAS JUDICIALES U OTRA RELACIONADA, DEUDAS POR CONCEPTO DE SERVICIOS PÚBLICOS E IMPUESTOS, EMERGENCIAS PROVOCADAS POR DESASTRES NATURALES, PARA GASTOS DE OPERACIÓN - ESTUDIOS ECONÓMICOS, INCLUYE RECURSOS PARA SUFRAGAR IMPORTE POR MATRÍCULA NO REPORTADA, ART 78 DE LA CONSTITUCIÓN POLÍTICA). CÉD. JUR.:2-100-042002</t>
  </si>
  <si>
    <t>INSTITUTO MIXTO DE AYUDA SOCIAL-IMAS. (PARA ATENDER EL PROGRAMA DE TRANSFERENCIAS MONETARIAS CONDICIONADAS LLAMADO "AVANCEMOS" PARA LA PERMANENCIA DE ESTUDIANTES DE ESCASOS RECURSOS EN EL SISTEMA EDUCATIVO, RECURSOS PROVENIENTES DEL FONDO DE ASIGNACIONES FAMILIARES SEGÚN ARTÍCULO 3 INCISO E) DE LA LEY 5662 DEL 23/12/1974 Y SUS REFORMAS Y SEGÚN LEY 4760 DEL 04/05/1971 Y SUS REFORMAS). CÉD. JUR.:4-000-042144</t>
  </si>
  <si>
    <t>JUNTAS DE EDUCACIÓN. (A DISTRIBUIR POR EL MEP PARA FINANCIAR LA EJECUCIÓN DE PROYECTOS DE HUERTAS ESTUDIANTILES EN CENTROS EDUCATIVOS, PARA LA COMPRA DE INSUMOS, HERRAMIENTAS, PAGO DE MANO DE OBRA, PROPIOS DE LA ACTIVIDAD AGRÍCOLA Y PECUARIA. SEGÚN ARTICULO 78 DE LA CONSTITUCIÓN POLÍTICA). CÉD. JUR.:2-100-042002</t>
  </si>
  <si>
    <t>JUNTAS DE EDUCACIÓN. (A DISTRIBUIR POR EL MEP PARA EL SUBSIDIO DE PASAJES PARA EL TRANSPORTE DE ESTUDIANTES, SEGÚN ARTÍCULO 78 DE LA CONSTITUCIÓN POLÍTICA). CÉD. JUR.:2-100-042002</t>
  </si>
  <si>
    <t>JUNTAS DE EDUCACIÓN. (A DISTRIBUIR POR EL MEP PARA LA ADQUISICIÓN DE ALIMENTOS PROGRAMA COMEDORES ESTUDIANTILES, RECURSOS PROVENIENTES DEL FONDO DE ASIGNACIONES FAMILIARES SEGÚN ARTÍCULO 3 DE LA LEY 5662 DEL 23/12/1974 Y SUS REFORMAS). (SE INCLUYEN ¢2.962.500.000 PARA LA CONTINUIDAD DEL SERVICIO DE COMEDORES EN VACACIONES DE MITAD DEL PERIODO LECTIVO) CÉD. JUR.:2-100-042002</t>
  </si>
  <si>
    <t>JUNTAS DE EDUCACIÓN. (A DISTRIBUIR POR EL MEP PARA LA ADQUISICIÓN DE ALIMENTOS PROGRAMA COMEDORES ESTUDIANTILES, RECURSOS PROVENIENTES DEL FONDO DE ASIGNACIONES FAMILIARES SEGÚN ARTÍCULO 3 INCISO E) DE LA LEY 5662 DEL 23/12/1974 Y SUS REFORMAS). CÉD. JUR.:2-100-042002</t>
  </si>
  <si>
    <t>JUNTAS DE EDUCACIÓN. (A DISTRIBUIR POR EL MEP PARA EL SUBSIDIO EN LA CONTRATACIÓN DE SERVICIOS MÍNIMOS REQUERIDOS PARA LA PREPARACIÓN DE ALIMENTOS EN LOS COMEDORES ESTUDIANTILES, RECURSOS PROVENIENTES DEL FONDO DE ASIGNACIONES FAMILIARES SEGÚN ARTÍCULO 3 INCISO E) DE LA LEY 5662 DEL 23/12/1974 Y SUS REFORMAS). CÉD. JUR.:2-100-042002</t>
  </si>
  <si>
    <t>JUNTAS DE EDUCACIÓN. (A DISTRIBUIR POR EL MEP, PARA LA ADQUISICIÓN DE ALIMENTOS PARA EL PROGRAMA COMEDORES ESTUDIANTILES, SEGÚN ARTÍCULO 78 DE LA CONSTITUCIÓN POLÍTICA). CÉD. JUR.:2-100-042002</t>
  </si>
  <si>
    <t>JUNTAS DE EDUCACIÓN. (A DISTRIBUIR POR EL MEP, PARA ATENDER ESTUDIANTES CON DISCAPACIDAD, POR MEDIO DEL PROGRAMA DE INTEGRACIÓN DENTRO DEL ÁMBITO EDUCATIVO, ARTÍCULO 5, LEY 7600 Y SUS REFORMAS). CÉD. JUR.:2-100-042002</t>
  </si>
  <si>
    <t>JUNTAS DE EDUCACIÓN. (A DISTRIBUIR POR EL MEP PARA EL SUBSIDIO EN LA CONTRATACIÓN DE SERVICIOS MÍNIMOS REQUERIDOS PARA LA PREPARACIÓN DE ALIMENTOS EN LOS COMEDORES ESTUDIANTILES, ARTÍCULO 78 DE LA CONSTITUCIÓN POLÍTICA). CÉD. JUR.:2-100-042002</t>
  </si>
  <si>
    <t>INSTITUTO MIXTO DE AYUDA SOCIAL – IMAS (INCLUYE RECURSOS PARA ATENDER EL PROGRAMA DE TRANSFERENCIAS MONETARIAS CONDICIONADAS LLAMADO “AVANCEMOS”, PARA LA PERMANENCIA DE ESTUDIANTES DE ESCASOS RECURSOS EN EL SISTEMA EDUCATIVO, SEGÚN ARTÍCULO 78 DE LA CONSTITUCIÓN POLÍTICA). CÉD. JUR.:4-000-042144</t>
  </si>
  <si>
    <t>INSTITUTO MIXTO DE AYUDA SOCIAL - IMAS (INCLUYE RECURSOS PARA ATENDER EL PROGRAMA DE TRANSFERENCIAS MONETARIAS CONDICIONADAS LLAMADO “AVANCEMOS”, PARA LA COMPRA DE CUADERNOS E IMPLEMENTOS ESCOLARES PARA LA PERMANENCIA DE ESTUDIANTES DE ESCASOS RECURSOS EN EL SISTEMA EDUCATIVO, SEGÚN ARTÍCULO 78 DE LA CONSTITUCIÓN POLÍTICA). CÉD. JUR.:4-000-042144</t>
  </si>
  <si>
    <t>JUNTAS DE EDUCACIÓN. (A DISTRIBUIR POR EL MEP, INCLUYE RECURSOS PARA SUFRAGAR GASTOS DE OBLIGACIONES GENERADAS A PARTIR DE SENTENCIAS O RECLAMOS JUDICIALES EN FIRME Y RESOLUCIONES EMITIDAS POR LA CAJA COSTARRICENSE DEL SEGURO SOCIAL, ATINENTES A LOS PROGRAMAS DE EQUIDAD). CÉD. JUR.:2-100-042002</t>
  </si>
  <si>
    <t>INSTITUTO MIXTO DE AYUDA SOCIAL-IMAS. (APORTE DE RECURSOS PARA ATENDER EL GASTO OPERATIVO Y ADMINISTRATIVO DEL IMAS EN LA EJECUCIÓN DEL PROGRAMA DE TRANSFERENCIAS MONETARIAS CONDICIONADAS DENOMINADO AVANCEMOS, SEGÚN LO ESTABLECIDO EN EL ARTICULO 78 DE LA CONSTITUCION POLITICA Y LEY 9617, LEY DE FORTALECIMIENTO DE LAS TRANSFERENCIAS MONETARIAS CONDICIONADAS DEL PROGRAMA AVANCEMOS DEL 02/10/2018 Y SUS REFORMAS). CÉD. JUR.:4-000-042144</t>
  </si>
  <si>
    <t>JUNTAS DE EDUCACIÓN. (A DISTRIBUIR POR EL MEP, PARA LA ADQUISICIÓN DE INSUMOS PROPIOS DE LOS COMEDORES ESTUDIANTILES, ARTÍCULO 78 DE LA CONSTITUCIÓN POLÍTICA DE COSTA RICA). CÉD. JUR.:2-100-042002</t>
  </si>
  <si>
    <t>BECAS A TERCERAS PERSONAS (CORRESPONDE A LA ENTREGA DE BECAS DE POSTSECUNDARIA Y MÉRITO PERSONAL, INCLUYE ¢3.534.563.527,00 RECURSOS PROVENIENTES DEL FONDO DE ASIGNACIONES FAMILIARES, SEGÚN ARTÍCULO 3 INCISO N) DE LA LEY 5662 DEL 23/12/1974 Y SUS REFORMAS Y RECUROS MEP SEGÚN ARTICULO 78 DE LA CONSTITUCIÓN POLÍTICA).</t>
  </si>
  <si>
    <t>JUNTAS DE EDUCACIÓN. (A DISTRIBUIR POR EL MEP, PARA LA ADQUISICIÓN DE EQUIPO Y MOBILIARIO PARA LOS COMEDORES ESTUDIANTILES, ARTÍCULO 78 DE LA CONSTITUCIÓN POLÍTICA DE COSTA RICA). CÉD. JUR.:2-100-042002</t>
  </si>
  <si>
    <t>JUNTAS DE EDUCACIÓN. (A DISTRIBUIR POR EL MEP PARA FINANCIAR LA EJECUCIÓN DE PROYECTOS DE HUERTAS ESTUDIANTILES EN CENTROS EDUCATIVOS, PARA LA COMPRA DE MAQUINARIA, EQUIPO E INFRAESTRUCTURA PROPIOS DE LA ACTIVIDAD AGRÍCOLA Y PECUARIA, SEGÚN ARTICULO 78 DE LA CONSTITUCIÓN POLÍTICA). CÉD. JUR.:2-100-042002</t>
  </si>
  <si>
    <t>COMPENSACIÓN DE VACACIONES</t>
  </si>
  <si>
    <t>JUNTA DE PENSIONES Y JUBILACIONES DEL MAGISTERIO NACIONAL. (COTIZACION PATRONAL ART No 41 DE LA LEY No.7531 DEL 10/07/1995, INCLUYE ¢9.000.000.000,00 PARA ATENDER EL PUNTO 3 DEL ACUERDO DE COMPROMISO DE PAGO DE DEUDAS DEL MINISTERIO DE EDUCACIÓN PÚBLICA (MEP) AL RÉGIMEN DE CAPITALIZACIÓN COLECTIVA, SUSCRITO EL 19 DE DICIEMBRE DE 2024 ENTRE JUPEMA, EL MEP Y EL MINISTERIO DE HACIENDA). CÉD. JUR.:3-007-117191</t>
  </si>
  <si>
    <t>JUNTA DE PENSIONES Y JUBILACIONES DEL MAGISTERIO NACIONAL (COTIZACIÓN ESTATAL DE ACUERDO CON EL ARTÍCULO 15 DE LA LEY No.7531 DE 10/07/1995). CÉD. JUR.:3-007-117191</t>
  </si>
  <si>
    <t>JUNTAS DE EDUCACIÓN. (A DISTRIBUIR POR EL MEP A LOS PATRONATOS ESCOLARES DE LAS ESCUELAS DE ATENCIÓN PRIORITARIA O URBANO MARGINALES , PARA LA ADQUISICIÓN DE MATERIAL DIDÁCTICO, ALIMENTACIÓN, MEJORAMIENTO, Y MANTENIMIENTO DE LA INFRAESTRUCTURA EDUCATIVA, SEGÚN LEY 7972 DEL 22/12/1999 Y LOS ARTÍCULOS 15 y 25 DEL TÍTULO IV DE LA LEY 9635 “LEY FORTALECIMIENTO DE LAS FINANZAS PÚBLICAS” DEL 03/12/2018). CÉD. JUR.:2-100-042002</t>
  </si>
  <si>
    <t>TEMPORALIDADES DE LA DIÓCESIS DE TILARÁN. (INCLUYE RECURSOS SEGÚN DECRETO EJECUTIVO 33550-MEP DEL 15/12/2006, “REGLAMENTO DEL OTORGAMIENTO DE ESTÍMULOS A LA INICIATIVA PRIVADA EN MATERIA DE EDUCACIÓN POR PARTE DEL MINISTERIO DE EDUCACIÓN PÚBLICA”, DOS CONVENIOS DE COOPERACIÓN ENTRE EL MEP Y LAS TEMPORALIDADES DE LA DIÓCESIS DE TILARÁN, DE LAS SIGUIENTES INSTITUCIONES: A) CENTRO EDUCATIVO CATÓLICO EULOGIO LÓPEZ OBANDO Y B) CENTRO EDUCATIVO CATÓLICO SAN AMBROSIO, TODOS CON FECHA 19/07/2019, RESPECTIVAS ADENDAS N° UNO DE MODIFICACIÓN AL CONVENIO CORRESPONDIENTE A CADA INSTITUCIÓN, FIRMADAS EN FECHA 23/02/2021 Y 13/04/2021, ADENDAS NÚMERO DOS DE MODIFICACIÓN AL CONVENIO CORRESPONDIENTE A CADA INSTITUCIÓN, FIRMADAS TODAS EN FECHA 09/06/2022 Y LAS ADENDAS NÚMERO TRES DE MODIFICACIÓN AL CONVENIO; CORRESPONDIENTES A CADA INSTITUCIÓN, FIRMADAS TODAS EN FECHA 12/12/2023). CÉD. JUR.:3-010-045304</t>
  </si>
  <si>
    <t>JUNTA EDUCACIÓN DE CARTAGO CENTRO (CORRESPONDE AL 2,0% PARA CUMPLIR CON LO ESTIPULADO EN EL ARTÍCULO 7 INCISO N) DE LA LEY 9829 DEL 27/04/2020). CÉD. JUR.:3-008-087647</t>
  </si>
  <si>
    <t>JUNTA EDUCACIÓN DE CARTAGO CENTRO (CORRESPONDE AL 0,96% PARA CUMPLIR CON LO ESTIPULADO EN EL ARTÍCULO 11 INCISO B) DE LA LEY 9829 DEL 27/04/2020). CÉD. JUR.:3-008-087647</t>
  </si>
  <si>
    <t>JUNTA ADMINISTRATIVA DEL COLEGIO CIENTÍFICO DE SAN VITO. (PARA GASTOS DE OPERACIÓN DEL COLEGIO CIENTÍFICO DE SAN VITO, SEGÚN LEY 7169 DEL 26/06/1990). CÉD. JUR.:3-008-794667</t>
  </si>
  <si>
    <t>JUNTA ADMINISTRATIVA COLEGIO CIENTÍFICO DE COSTA RICA, SEDE UNIVERSIDAD NACIONAL REGIÓN BRUNCA. (PARA GASTOS DE OPERACIÓN DEL COLEGIO CIENTÍFICO DE PÉREZ ZELEDÓN, SEGÚN LEY 7169 DEL 26/06/1990). CÉD. JUR.:3-008-134912</t>
  </si>
  <si>
    <t>JUNTA ADMINISTRATIVA COLEGIO CIENTÍFICO DE CARTAGO. (PARA GASTOS DE OPERACIÓN DEL COLEGIO CIENTÍFICO DE CARTAGO, SEGÚN LEY 7169 DEL 26/06/1990). CÉD. JUR.:3-008-110387</t>
  </si>
  <si>
    <t>JUNTA ADMINISTRATIVA DEL COLEGIO CIENTÍFICO DE COSTA RICA EN SAN RAMÓN. (PARA GASTOS DE OPERACIÓN DEL COLEGIO CIENTÍFICO DE COSTA RICA EN SAN RAMÓN, SEGÚN LEY 7169 DEL 26/06/1990). CÉD. JUR.:3-008-135424</t>
  </si>
  <si>
    <t>JUNTA ADMINISTRATIVA DEL COLEGIO CIENTÍFICO COSTARRICENSE SEDE SAN CARLOS (PARA GASTOS DE OPERACIÓN DEL COLEGIO CIENTÍFICO COSTARRICENSE SEDE SAN CARLOS, SEGÚN LEY 7169 DEL 26/06/1990). CÉD. JUR.:3-008-134995</t>
  </si>
  <si>
    <t>JUNTA ADMINISTRATIVA COLEGIO CIENTÍFICO COSTARRICENSE DE SAN PEDRO DE MONTES DE OCA. (PARA GASTOS DE OPERACIÓN DEL COLEGIO CIENTÍFICO COSTARRICENSE DE SAN PEDRO DE MONTES DE OCA, SEGÚN LEY 7169 DEL 26/06/1990). CÉD. JUR.:3-008-113166</t>
  </si>
  <si>
    <t>JUNTA ADMINISTRATIVA DEL COLEGIO CIENTÍFICO DEL ATLÁNTICO. (PARA GASTOS DE OPERACIÓN DEL COLEGIO CIENTÍFICO DEL ATLÁNTICO, SEGÚN LEY 7169 DEL 26/06/1990). CÉD. JUR.:3-008-325152</t>
  </si>
  <si>
    <t>JUNTA ADMINISTRATIVA DEL COLEGIO HUMANÍSTICO COSTARRICENSE. (PARA GASTOS DE OPERACIÓN DEL COLEGIO HUMANÍSTICO COSTARRICENSE, SEGÚN DECRETO 26436-MEP DEL 16/12/2019 Y CONVENIO MEP-UNA DE 2005 Y SUS REFORMAS). CÉD. JUR.:3-008-218709</t>
  </si>
  <si>
    <t>JUNTA ADMINISTRATIVA DEL COLEGIO HUMANÍSTICO SEDE COTO, PASO CANOAS, CORREDORES DE PUNTARENAS. (PARA GASTOS DE OPERACIÓN DEL COLEGIO HUMANÍSTICO SEDE COTO, PASO CANOAS, CORREDORES DE PUNTARENAS, SEGÚN CONVENIO UNA-MEP DEL 10/01/2005 REFRENDADO POR LA CONTRALORÍA GENERAL DE LA REPÚBLICA EL 02/03/2005). CÉD. JUR.:3-008-373331</t>
  </si>
  <si>
    <t>JUNTA ADMINISTRATIVA DEL COLEGIO CIENTÍFICO DE GUANACASTE. (PARA GASTOS DE OPERACIÓN DEL COLEGIO CIENTÍFICO DE GUANACASTE, SEGÚN LEY 7169 DEL 26/06/1990). CÉD. JUR.:3-008-137531</t>
  </si>
  <si>
    <t>JUNTA ADMINISTRATIVA COLEGIO CIENTÍFICO COSTARRICENSE PUNTARENAS. (PARA GASTOS DE OPERACIÓN DEL COLEGIO CIENTÍFICO COSTARRICENSE DE PUNTARENAS, SEGÚN LEY 7169 DEL 26/06/1990). CÉD. JUR.:3-008-396075</t>
  </si>
  <si>
    <t>JUNTA ADMINISTRATIVA DEL COLEGIO CIENTÍFICO DE ALAJUELA. (PARA GASTOS DE OPERACIÓN DEL COLEGIO CIENTÍFICO DE ALAJUELA, SEGÚN LEY 7169 DEL 26/06/1990). CÉD. JUR.:3-008-473413</t>
  </si>
  <si>
    <t>JUNTA ADMINISTRATIVA DEL COLEGIO HUMANÍSTICO DE SARAPIQUÍ (PARA GASTOS DE OPERACIÓN DEL COLEGIO HUMANISTICO DE SARAPIQUÍ, SEGÚN CONVENIO UNA-MEP DEL 01/09/2016). CÉD. JUR.:3-008-732584</t>
  </si>
  <si>
    <t>JUNTA ADMINISTRATIVA DEL COLEGIO HUMANÍSTICO COSTARRICENSE, CAMPUS NICOYA, GUANACASTE. (PARA GASTOS DE OPERACIÓN DEL COLEGIO HUMANÍSTICO DE GUANACASTE, SEGÚN CONVENIO UNA-MEP DEL 29/07/2016). CÉD. JUR.:3-008-734127</t>
  </si>
  <si>
    <t>UNIVERSIDAD DE COSTA RICA (PARA LA ADMINISTRACIÓN DE LOS FONDOS DE LA LEY 8152 DEL 14/11/2001, PUBLICADA EN LA GACETA 232 DEL 03/12/2001, PARA EL PROGRAMA OLIMPIADA DE MATEMÁTICAS Y SEGÚN “CONVENIO ESPECIFICO DE COOPERACION ENTRE EL MINISTERIO DE EDUCACION PUBLICA Y LA UNIVERSIDAD DE COSTA RICA PARA LA EJECUCION DEL PROGRAMA DE OLIMPIADAS COSTARRICENSE DE MATEMATICA (OLCOMA)”, FIRMADO EL 04/08/2022 Y APROBADO POR LA ASESORÍA JURÍDICA DEL MEP EL 03/08/2022). CÉD. JUR.:4-000-042149</t>
  </si>
  <si>
    <t>JUNTA ADMINISTRATIVA DEL COLEGIO SAN LUIS GONZAGA (CORRESPONDE AL 2,0% PARA CUMPLIR CON LO ESTIPULADO EN EL ARTÍCULO 7 INCISO G) DE LA LEY 9829 DEL 27/04/2020). CÉD. JUR.:3-008-084642</t>
  </si>
  <si>
    <t>JUNTA ADMINISTRATIVA DEL COLEGIO SAN LUIS GONZAGA (CORRESPONDE AL 0,96% PARA CUMPLIR CON LO ESTIPULADO EN EL ARTÍCULO 11 INCISO B) DE LA LEY 9829 DEL 27/04/2020). CÉD. JUR.:3-008-084642</t>
  </si>
  <si>
    <t>JUNTA ADMINISTRATIVA DEL LICEO DR VICENTE LACHNER SANDOVAL CARTAGO (CORRESPONDE AL 1,0% PARA CUMPLIR CON LO ESTIPULADO EN EL ARTÍCULO 7 INCISO M) DE LA LEY 9829 DEL 27/04/2020). CÉD. JUR.:3-008-075745</t>
  </si>
  <si>
    <t>JUNTA ADMINISTRATIVA DEL LICEO DR VICENTE LACHNER SANDOVAL CARTAGO (CORRESPONDE AL 0,48% PARA CUMPLIR CON LO ESTIPULADO EN EL ARTÍCULO 11 INCISO B) DE LA LEY 9829 DEL 27/04/2020). CÉD. JUR.:3-008-075745</t>
  </si>
  <si>
    <t>JUNTA ADMINISTRATIVA DEL COLEGIO CIENTÍFICO DE PARRITA ( PARA GASTO DE OPERACIÓN DEL COLEGIO CIENTIFICO DE PARRITA, SEGÚN LEY 7169 DEL 26/06/1990 Y SUS REFORMAS). CÉD. JUR.:3-008-899715</t>
  </si>
  <si>
    <t>JUNTA ADMINISTRATIVA COLEGIO CIENTIFICO NORTE NORTE (PARA GASTOS DE OPERACIÓN DEL COLEGIO CIENTÍFICO NORTE NORTE, SEGÚN LEY 7169 DEL 26/06/1990). CÉD. JUR.:3-008-906917</t>
  </si>
  <si>
    <t>JUNTA ADMINISTRATIVA DEL COLEGIO CIENTIFICO DE PURISCAL (PARA GASTOS DE OPERACIÓN DEL COLEGIO CIENTÍFICO DE PURISCAL, SEGÚN LEY 7169 DEL 26/06/1990). CÉD. JUR.:3-008-905410</t>
  </si>
  <si>
    <t>JUNTA ADMINISTRATIVA DEL COLEGIO CIENTIFICO LOS SANTOS (PARA GASTOS DE OPERACIÓN DEL COLEGIO CIENTÍFICO LOS SANTOS, SEGÚN LEY 7169 DEL 26/06/1990). CÉD. JUR.:3-008-907851</t>
  </si>
  <si>
    <t>HOSPICIO DE HUÉRFANOS DE CARTAGO Y COVAO. (PARA EL SERVICIO DE COMEDOR DEL LICEO EXPERIMENTAL BILINGÜE JOSÉ FIGUERES FERRER, SEGÚN DECRETO 33550-MEP DEL 15/12/2006 “REGLAMENTO DEL OTORGAMIENTO DE ESTÍMULOS A LA INICIATIVA PRIVADA EN MATERIA DE EDUCACIÓN POR PARTE DEL MINISTERIO DE EDUCACIÓN PÚBLICA” Y CONTRATO DE OTORGAMIENTO DE ESTÍMULO A LA INICIATIVA PRIVADA EN MATERIA DE EDUCACIÓN POR PARTE DEL MINISTERIO DE EDUCACIÓN PÚBLICA DEL 29/08/2019). CÉD. JUR.:3-007-045755</t>
  </si>
  <si>
    <t>HOSPICIO DE HUÉRFANOS DE CARTAGO Y COVAO. (CORRESPONDE AL 3,0% PARA CUMPLIR CON LO ESTIPULADO EN EL ARTÍCULO 7 INCISO H) DE LA LEY 9829 DEL 27/04/2020). CÉD. JUR.:3-007-045755</t>
  </si>
  <si>
    <t>HOSPICIO DE HUÉRFANOS DE CARTAGO Y COVAO. (CORRESPONDE AL 1,44% PARA CUMPLIR CON LO ESTIPULADO EN EL ARTÍCULO 11 INCISO B) DE LA LEY 9829 DEL 27/04/2020). CÉD. JUR.:3-007-045755</t>
  </si>
  <si>
    <t>TEMPORALIDADES DE LA DIÓCESIS DE TILARÁN. (INCLUYE RECURSOS PARA EL RECONOCIMIENTO DE ESTÍMULO ESTATAL, SEGÚN DECRETO EJECUTIVO 33550-MEP DEL 15/12/2006, “REGLAMENTO DEL OTORGAMIENTO DE ESTÍMULOS A LA INICIATIVA PRIVADA EN MATERIA DE EDUCACIÓN POR PARTE DEL MINISTERIO DE EDUCACIÓN PÚBLICA”, LOS TRES CONVENIOS DE COOPERACIÓN ENTRE EL MINISTERIO DE EDUCACIÓN PÚBLICA Y LAS TEMPORALIDADES DE LA DIÓCESIS DE TILARÁN PARA LA FORMALIZACIÓN DEL ESTÍMULO A LA INICIATIVA PRIVADA EN MATERIA DE EDUCACIÓN CORRESPONDIENTES A LAS SIGUIENTES INSTITUCIONES: A) CENTRO EDUCATIVO CATÓLICO EULOGIO LÓPEZ OBANDO, B) CENTRO EDUCATIVO CATÓLICO SAN AMBROSIO Y C) CENTRO EDUCATIVO CATÓLICO SAN DANIEL COMBONI, TODOS CON FECHA 19/07/2019, LAS RESPECTIVAS ADENDAS NÚMERO UNO DE MODIFICACIÓN AL CONVENIO CORRESPONDIENTE A CADA INSTITUCIÓN, FIRMADAS EN FECHA 23/02/2021, 13/04/2021 Y 16/03/2021 RESPECTIVAMENTE, LAS RESPECTIVAS ADENDAS NÚMERO DOS DE MODIFICACIÓN AL CONVENIO CORRESPONDIENTE A CADA INSTITUCIÓN, FIRMADAS TODAS EN FECHA 09/06/2022 Y LAS RESPECTIVAS ADENDAS NÚMERO TRES DE MODIFICACIÓN AL CONVENIO CORRESPONDIENTE A CADA INSTITUCIÓN, FIRMADAS TODAS EN FECHA 12/12/2023). CÉD. JUR.:3-010-045304</t>
  </si>
  <si>
    <t>JUNTAS DE EDUCACIÓN. (A DISTRIBUIR POR EL MEP, PARA LAS NECESIDADES QUE SURJAN DE LOS PLANES DE DESARROLLO RURAL EN MATERIA DE EDUCACIÓN TÉCNICA, ATENCIÓN DE PROYECTOS DIRIGIDOS A MEJORAR LAS CONDICIONES EDUCATIVAS, DE ACUERDO CON EL ARTÍCULO 37 INCISO A) DE LA LEY 9036 DEL 11/05/2012 Y LOS ARTÍCULOS 15 y 25 DEL TÍTULO IV DE LA LEY 9635 “LEY FORTALECIMIENTO DE LAS FINANZAS PÚBLICAS” DEL 03/12/2018). CÉD. JUR.:2-100-042002</t>
  </si>
  <si>
    <t>ASOCIACIÓN HOGAR Y CULTURA. (INCLUYE RECURSOS PARA GASTOS DE OPERACIÓN IPEC FEMENINO-PAVAS Y DESARROLLO DE CURSOS DE LA ESCUELA DE CAPACITACIÓN DE LA MUJER SEGÚN ARTÍCULO 80 DE LA CONSTITUCIÓN POLÍTICA). CÉD. JUR.:3-002-066050</t>
  </si>
  <si>
    <t>HOSPICIO DE HUÉRFANOS DE CARTAGO Y COVAO. (PARA EL SERVICIO DE COMEDOR DEL COLEGIO VOCACIONAL DE ARTES Y OFICIOS DE CARTAGO DIURNO, SEGÚN DECRETO 33550-MEP DEL 15/12/2006 “REGLAMENTO DEL OTORGAMIENTO DE ESTÍMULOS A LA INICIATIVA PRIVADA EN MATERIA DE EDUCACIÓN POR PARTE DEL MINISTERIO DE EDUCACIÓN PÚBLICA”). CÉD. JUR.:3-007-045755</t>
  </si>
  <si>
    <t>HOSPICIO DE HUÉRFANOS DE CARTAGO Y COVAO. (PARA GASTOS DE OPERACIÓN JUNTA ADMINISTRATIVA COLEGIO VOCACIONAL DE ARTES Y OFICIOS DE CARTAGO-COVAO, SEGÚN LEY 4609 DEL 08/08/1970). CÉD. JUR.:3-007-045755</t>
  </si>
  <si>
    <t>CIUDAD DE LOS NIÑOS. (RECURSOS PARA CUBRIR SALARIOS DEL DIRECTOR, PERSONAL DOCENTE Y ADMINISTRATIVO DOCENTE, SEGÚN EL ARTÍCULO 16 DE LA LEY 7157 DEL 19/06/1990). CÉD. JUR.:3-007-112502</t>
  </si>
  <si>
    <t>INSTITUTO AGROPECUARIO COSTARRICENSE SOCIEDAD ANÓNIMA (SEGUN LEY 6238 DEL 02/05/1978, INCLUYE RECURSOS PARA LA EDUCACIÓN PARAUNIVERSITARIA). CÉD. JUR.:3-101-007178</t>
  </si>
  <si>
    <t>CIUDAD DE LOS NIÑOS (CORRESPONDE AL 3,5% PARA CUMPLIR CON LO ESTIPULADO EN EL ARTÍCULO 7 INCISO I) DE LA LEY 9829 DEL 27/04/2020). CÉD. JUR.:3-007-112502</t>
  </si>
  <si>
    <t>CIUDAD DE LOS NIÑOS (CORRESPONDE AL 1,68% PARA CUMPLIR CON LO ESTIPULADO EN EL ARTÍCULO 11 INCISO B) DE LA LEY 9829 DEL 27/04/2020). CÉD. JUR.:3-007-112502</t>
  </si>
  <si>
    <t>JUNTAS DE EDUCACIÓN. (PARA GASTOS VARIOS, SEGÚN LEY 7372 DEL 22/11/1993 Y SUS REFORMAS Y LOS ARTÍCULOS 15 y 25 DEL TÍTULO IV DE LA LEY 9635 “LEY FORTALECIMIENTO DE LAS FINANZAS PÚBLICAS” DEL 3/12/2018). CÉD. JUR.:2-100-042002</t>
  </si>
  <si>
    <t>ASOCIACIÓN ORATORIOS SALESIANOS DON BOSCO (PARA GASTOS VARIOS DEL C.T. DON BOSCO, SEGÚN LEY 7372 DEL 22/11/1993 Y SUS REFORMAS). CÉD. JUR.:3-002-051528</t>
  </si>
  <si>
    <t>HOSPICIO DE HUÉRFANOS DE CARTAGO Y COVAO (RECURSOS PARA GASTOS VARIOS DEL COLEGIO VOCACIONAL DE ARTES Y OFICIOS DE CARTAGO, SEGÚN LEY 7372 DEL 22/11/1993 Y SUS REFORMAS). CÉD. JUR.:3-007-045755</t>
  </si>
  <si>
    <t>INSTITUTO AGROPECUARIO COSTARRICENSE SOCIEDAD ANÓNIMA (RECURSOS PARA GASTOS VARIOS DEL COLEGIO AGROPECUARIO DE SAN CARLOS SEGÚN LEY 7372 DEL 22/11/1993 Y SUS REFORMAS). CÉD. JUR.:3-101-007178</t>
  </si>
  <si>
    <t>JUNTAS DE EDUCACIÓN. (A DISTRIBUIR POR EL MEP PARA EL FINANCIAMIENTO Y DESARROLLO DE EQUIPOS DE APOYO PARA LA FORMACIÓN DE ESTUDIANTES CON DISCAPACIDAD MATRICULADOS EN III Y IV CICLO DE LA EDUCACIÓN REGULAR Y LOS SERVICIOS DE III Y IV CICLO DE LA EDUCACIÓN ESPECIAL, SEGÚN LEY 7972 Y SUS REFORMAS Y LOS ARTÍCULOS 15 y 25 DEL TÍTULO IV DE LA LEY 9635 “LEY FORTALECIMIENTO DE LAS FINANZAS PÚBLICAS” DEL 03/12/2018). CÉD. JUR.:2-100-042002</t>
  </si>
  <si>
    <t>JUNTA ADMINISTRATIVA CENTRO NACIONAL DE EDUCACIÓN ESPECIAL FERNANDO CENTENO GUELL, GUADALUPE DE GOICOECHEA (PARA GASTOS DE OPERACIÓN, SEGÚN LEY 7600 DEL 02/05/1996). CÉD. JUR.:3-008-051010</t>
  </si>
  <si>
    <t>JUNTA ADMINISTRATIVA ESCUELA DE ENSEÑANZA ESPECIAL CARLOS LUIS VALLE MASIS (CORRESPONDE AL 1,0% PARA CUMPLIR CON LO ESTIPULADO EN EL ARTÍCULO 7 INCISO L) DE LA LEY 9829 DEL 27/04/2020). CÉD. JUR.:3-008-092189</t>
  </si>
  <si>
    <t>JUNTA ADMINISTRATIVA ESCUELA DE ENSEÑANZA ESPECIAL CARLOS LUIS VALLE MASIS (CORRESPONDE AL 0,48% PARA CUMPLIR CON LO ESTIPULADO EN EL ARTÍCULO 11 INCISO B) DE LA LEY 9829 DEL 27/04/2020). CÉD. JUR.:3-008-092189</t>
  </si>
  <si>
    <t>ASOCIACIÓN OLIMPIADAS ESPECIALES. (RECURSOS PARA PROMOVER LA COMPETICIÓN DEPORTIVA DE PERSONAS CON DISCAPACIDAD EN EVENTOS OLÍMPICOS Y PARALÍMPICOS NACIONALES E INTERNACIONALES, SEGÚN LEY 7972 DEL 01/02/2000 Y SUS REFORMAS Y SEGÚN ARTÍCULOS 15 y 25 DEL TÍTULO IV DE LA LEY 9635“LEY FORTALECIMIENTO DE LAS FINANZAS PÚBLICAS” DEL 03/12/2018). CÉD. JUR.:3-002-290358</t>
  </si>
  <si>
    <t>COMITE PARALÍMPICO NACIONAL DE COSTA RICA. (RECURSOS PARA FINANCIAR EL DEPORTE Y LA RECREACIÓN DE LAS PERSONAS CON DISCAPACIDAD, SEGÚN LEY 7800 DEL 30/04/1998 Y SUS REFORMAS, EL ARTÍCULO 14 INCISO E DE LA LEY 7972 DEL 22/12/1999 Y SUS REFORMAS, ASI COMO LOS ARTÍCULOS 15 Y 25 DEL TÍTULO IV DE LA LEY 9635 “LEY FORTALECIMIENTO DE LAS FINANZAS PÚBLICAS” DEL 03/12/2018 Y SUS REFORMAS). CÉD. JUR.:3-007-809706</t>
  </si>
  <si>
    <t>JUNTAS DE EDUCACIÓN. (A DISTRIBUIR POR EL MEP, SEGÚN LEY 7372 DEL 22/11/1993 Y SUS REFORMAS, PARA DESARROLLAR EL III Y IV CICLO DE LA EDUCACIÓN ESPECIAL Y DESARROLLO DE EQUIPOS DE APOYO PARA LA FORMACIÓN DE ESTUDIANTES CON DISCAPACIDAD MATRICULADOS EN EL SISTEMA EDUCATIVO REGULAR Y LOS ARTÍCULOS 15 y 25 DEL TÍTULO IV DE LA LEY 9635 “LEY FORTALECIMIENTO DE LAS FINANZAS PÚBLICAS” DEL 03/12/2018). CÉD. JUR.:2-100-042002</t>
  </si>
  <si>
    <t>JUNTA ADMINISTRATIVA DEL COLEGIO NOCTURNO DE CARTAGO (CORRESPONDE AL 1,0% PARA CUMPLIR CON LO ESTIPULADO EN EL ARTÍCULO 7 INCISO P) DE LA LEY 9829 DEL 27/04/2020). CÉD. JUR.:3-008-084428</t>
  </si>
  <si>
    <t>JUNTA ADMINISTRATIVA DEL COLEGIO NOCTURNO DE CARTAGO (CORRESPONDE AL 0,48% PARA CUMPLIR CON LO ESTIPULADO EN EL ARTÍCULO 11 INCISO B) DE LA LEY 9829 DEL 27/04/2020). CÉD. JUR.:3-008-084428</t>
  </si>
  <si>
    <t>HOSPICIO DE HUÉRFANOS DE CARTAGO Y COVAO. (PARA EL SERVICIO DE COMEDOR DEL COLEGIO VOCACIONAL DE ARTES Y OFICIOS DE CARTAGO NOCTURNO, SEGÚN DECRETO No. 33550-MEP DEL 15/12/2006 “REGLAMENTO DEL OTORGAMIENTO DE ESTÍMULOS A LA INICIATIVA PRIVADA EN MATERIA DE EDUCACIÓN POR PARTE DEL MINISTERIO DE EDUCACIÓN PÚBLICA” Y CONTRATO DE OTORGAMIENTO DE ESTÍMULO A LA INICIATIVA PRIVADA EN MATERIA DE EDUCACIÓN POR PARTE DEL MINISTERIO DE EDUCACIÓN PÚBLICA). CÉD. JUR.:3-007-045755</t>
  </si>
  <si>
    <t>CORTE AL 27 DE FEBRERO DEL 2026</t>
  </si>
  <si>
    <r>
      <rPr>
        <b/>
        <sz val="10"/>
        <color theme="1"/>
        <rFont val="Verdana"/>
        <family val="2"/>
      </rPr>
      <t>Hora:</t>
    </r>
    <r>
      <rPr>
        <sz val="10"/>
        <color theme="1"/>
        <rFont val="Verdana"/>
        <family val="2"/>
      </rPr>
      <t xml:space="preserve"> 10:01:54</t>
    </r>
  </si>
  <si>
    <t>TÍTULO 210: MINISTERIO DE EDUCACIÓN PÚBLICA-LIQUIDACIÓN POR PARTIDA PRESUPUESTARIA, FUENTE INTERNA</t>
  </si>
  <si>
    <t>TÍTULO 210: MINISTERIO DE EDUCACIÓN PÚBLICA-LIQUIDACIÓN POR SUBPARTIDA PRESUPUESTARIA, FUENTE INTERNA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</si>
</sst>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00_);_(* \(#,##0.00\);_(* &quot;-&quot;??_);_(@_)"/>
  </numFmts>
  <fonts count="7" x14ac:knownFonts="1">
    <font>
      <sz val="11"/>
      <color theme="1"/>
      <name val="Aptos Narrow"/>
      <family val="2"/>
      <scheme val="minor"/>
    </font>
    <font>
      <sz val="11"/>
      <color theme="1"/>
      <name val="Aptos Narrow"/>
      <family val="2"/>
      <scheme val="minor"/>
    </font>
    <font>
      <b/>
      <sz val="11"/>
      <color theme="1"/>
      <name val="Aptos Narrow"/>
      <family val="2"/>
      <scheme val="minor"/>
    </font>
    <font>
      <b/>
      <sz val="10"/>
      <color theme="1"/>
      <name val="Verdana"/>
      <family val="2"/>
    </font>
    <font>
      <sz val="10"/>
      <color theme="1"/>
      <name val="Verdana"/>
      <family val="2"/>
    </font>
    <font>
      <b/>
      <sz val="10"/>
      <color rgb="FFFFFFFF"/>
      <name val="Verdana"/>
      <family val="2"/>
    </font>
    <font>
      <b/>
      <sz val="11"/>
      <color theme="0"/>
      <name val="Aptos Narrow"/>
      <family val="2"/>
      <scheme val="minor"/>
    </font>
  </fonts>
  <fills count="5">
    <fill>
      <patternFill patternType="none"/>
    </fill>
    <fill>
      <patternFill patternType="gray125"/>
    </fill>
    <fill>
      <patternFill patternType="solid">
        <fgColor rgb="FF192952"/>
        <bgColor indexed="64"/>
      </patternFill>
    </fill>
    <fill>
      <patternFill patternType="solid">
        <fgColor rgb="FFCFAC65"/>
        <bgColor indexed="64"/>
      </patternFill>
    </fill>
    <fill>
      <patternFill patternType="solid">
        <fgColor rgb="FFF2DAB1"/>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164" fontId="1" fillId="0" borderId="0" applyFont="0" applyFill="0" applyBorder="0" applyAlignment="0" applyProtection="0"/>
  </cellStyleXfs>
  <cellXfs count="49">
    <xf numFmtId="0" fontId="0" fillId="0" borderId="0" xfId="0"/>
    <xf numFmtId="0" fontId="3" fillId="0" borderId="0" xfId="0" applyFont="1" applyAlignment="1">
      <alignment horizontal="center" vertical="center"/>
    </xf>
    <xf numFmtId="9" fontId="4" fillId="0" borderId="0" xfId="2" applyFont="1" applyAlignment="1">
      <alignment horizontal="center" vertical="center"/>
    </xf>
    <xf numFmtId="0" fontId="4" fillId="0" borderId="0" xfId="0" applyFont="1" applyAlignment="1">
      <alignment horizontal="center" vertical="center"/>
    </xf>
    <xf numFmtId="0" fontId="4" fillId="0" borderId="0" xfId="0" applyFont="1" applyAlignment="1">
      <alignment horizontal="left" vertical="center"/>
    </xf>
    <xf numFmtId="0" fontId="5" fillId="2" borderId="1" xfId="0" applyFont="1" applyFill="1" applyBorder="1" applyAlignment="1">
      <alignment horizontal="center" vertical="center" wrapText="1"/>
    </xf>
    <xf numFmtId="43" fontId="5" fillId="2" borderId="1" xfId="1" applyFont="1" applyFill="1" applyBorder="1" applyAlignment="1">
      <alignment horizontal="center" vertical="center" wrapText="1"/>
    </xf>
    <xf numFmtId="9" fontId="5" fillId="2" borderId="1" xfId="2" applyFont="1" applyFill="1" applyBorder="1" applyAlignment="1">
      <alignment horizontal="center" vertical="center" wrapText="1"/>
    </xf>
    <xf numFmtId="0" fontId="0" fillId="0" borderId="0" xfId="0" applyAlignment="1">
      <alignment wrapText="1"/>
    </xf>
    <xf numFmtId="49" fontId="4" fillId="0" borderId="0" xfId="0" applyNumberFormat="1" applyFont="1" applyAlignment="1">
      <alignment horizontal="justify" vertical="center" wrapText="1"/>
    </xf>
    <xf numFmtId="0" fontId="3" fillId="0" borderId="0" xfId="0" applyFont="1" applyAlignment="1">
      <alignment horizontal="justify" vertical="center" wrapText="1"/>
    </xf>
    <xf numFmtId="0" fontId="4" fillId="0" borderId="0" xfId="0" applyFont="1" applyAlignment="1">
      <alignment horizontal="justify" vertical="center" wrapText="1"/>
    </xf>
    <xf numFmtId="10" fontId="0" fillId="0" borderId="1" xfId="2" applyNumberFormat="1" applyFont="1" applyBorder="1" applyAlignment="1">
      <alignment horizontal="center" vertical="center"/>
    </xf>
    <xf numFmtId="10" fontId="0" fillId="0" borderId="1" xfId="0" applyNumberFormat="1" applyBorder="1" applyAlignment="1">
      <alignment horizontal="center" vertical="center"/>
    </xf>
    <xf numFmtId="10" fontId="2" fillId="4" borderId="1" xfId="2" applyNumberFormat="1" applyFont="1" applyFill="1" applyBorder="1" applyAlignment="1">
      <alignment horizontal="center" vertical="center"/>
    </xf>
    <xf numFmtId="10" fontId="2" fillId="4" borderId="1" xfId="0" applyNumberFormat="1" applyFont="1" applyFill="1" applyBorder="1" applyAlignment="1">
      <alignment horizontal="center" vertical="center"/>
    </xf>
    <xf numFmtId="0" fontId="0" fillId="0" borderId="0" xfId="0" applyAlignment="1">
      <alignment horizontal="center" vertical="center"/>
    </xf>
    <xf numFmtId="4" fontId="4" fillId="0" borderId="0" xfId="1" applyNumberFormat="1" applyFont="1" applyAlignment="1">
      <alignment horizontal="center" vertical="center" wrapText="1"/>
    </xf>
    <xf numFmtId="4" fontId="4" fillId="0" borderId="0" xfId="1" applyNumberFormat="1" applyFont="1" applyAlignment="1">
      <alignment horizontal="center" vertical="center"/>
    </xf>
    <xf numFmtId="4" fontId="4" fillId="0" borderId="0" xfId="1" applyNumberFormat="1" applyFont="1" applyAlignment="1">
      <alignment vertical="center"/>
    </xf>
    <xf numFmtId="4" fontId="4" fillId="0" borderId="0" xfId="1" applyNumberFormat="1" applyFont="1" applyFill="1" applyBorder="1" applyAlignment="1">
      <alignment vertical="center"/>
    </xf>
    <xf numFmtId="4" fontId="4" fillId="0" borderId="0" xfId="1" applyNumberFormat="1" applyFont="1" applyBorder="1" applyAlignment="1">
      <alignment vertical="center"/>
    </xf>
    <xf numFmtId="4" fontId="3" fillId="0" borderId="0" xfId="1" applyNumberFormat="1" applyFont="1" applyAlignment="1">
      <alignment horizontal="center" vertical="center"/>
    </xf>
    <xf numFmtId="4" fontId="5" fillId="2" borderId="1" xfId="1" applyNumberFormat="1" applyFont="1" applyFill="1" applyBorder="1" applyAlignment="1">
      <alignment horizontal="center" vertical="center" wrapText="1"/>
    </xf>
    <xf numFmtId="4" fontId="0" fillId="0" borderId="1" xfId="1" applyNumberFormat="1" applyFont="1" applyBorder="1" applyAlignment="1">
      <alignment vertical="center"/>
    </xf>
    <xf numFmtId="0" fontId="0" fillId="0" borderId="1" xfId="0" applyBorder="1" applyAlignment="1">
      <alignment horizontal="center" vertical="center"/>
    </xf>
    <xf numFmtId="49" fontId="0" fillId="0" borderId="1" xfId="0" applyNumberFormat="1" applyBorder="1" applyAlignment="1">
      <alignment horizontal="center" vertical="center"/>
    </xf>
    <xf numFmtId="0" fontId="0" fillId="0" borderId="1" xfId="0" applyBorder="1" applyAlignment="1">
      <alignment horizontal="justify" vertical="center" wrapText="1"/>
    </xf>
    <xf numFmtId="0" fontId="0" fillId="0" borderId="0" xfId="0" applyAlignment="1">
      <alignment vertical="center"/>
    </xf>
    <xf numFmtId="0" fontId="2" fillId="4" borderId="1" xfId="0" applyFont="1" applyFill="1" applyBorder="1" applyAlignment="1">
      <alignment horizontal="center" vertical="center"/>
    </xf>
    <xf numFmtId="4" fontId="2" fillId="4" borderId="1" xfId="1" applyNumberFormat="1" applyFont="1" applyFill="1" applyBorder="1" applyAlignment="1">
      <alignment vertical="center"/>
    </xf>
    <xf numFmtId="0" fontId="0" fillId="0" borderId="0" xfId="0" applyAlignment="1">
      <alignment horizontal="justify" vertical="center" wrapText="1"/>
    </xf>
    <xf numFmtId="4" fontId="0" fillId="0" borderId="0" xfId="1" applyNumberFormat="1" applyFont="1" applyAlignment="1">
      <alignment vertical="center"/>
    </xf>
    <xf numFmtId="10" fontId="2" fillId="3" borderId="1" xfId="2" applyNumberFormat="1" applyFont="1" applyFill="1" applyBorder="1" applyAlignment="1">
      <alignment horizontal="center" vertical="center"/>
    </xf>
    <xf numFmtId="10" fontId="2" fillId="3" borderId="1" xfId="0" applyNumberFormat="1" applyFont="1" applyFill="1" applyBorder="1" applyAlignment="1">
      <alignment horizontal="center" vertical="center"/>
    </xf>
    <xf numFmtId="0" fontId="2" fillId="3" borderId="1" xfId="0" applyFont="1" applyFill="1" applyBorder="1" applyAlignment="1">
      <alignment horizontal="center" vertical="center"/>
    </xf>
    <xf numFmtId="49" fontId="2" fillId="3" borderId="1" xfId="0" applyNumberFormat="1" applyFont="1" applyFill="1" applyBorder="1" applyAlignment="1">
      <alignment horizontal="center" vertical="center"/>
    </xf>
    <xf numFmtId="0" fontId="2" fillId="3" borderId="1" xfId="0" applyFont="1" applyFill="1" applyBorder="1" applyAlignment="1">
      <alignment horizontal="justify" vertical="center" wrapText="1"/>
    </xf>
    <xf numFmtId="4" fontId="2" fillId="3" borderId="1" xfId="1" applyNumberFormat="1" applyFont="1" applyFill="1" applyBorder="1" applyAlignment="1">
      <alignment vertical="center"/>
    </xf>
    <xf numFmtId="49" fontId="2" fillId="4" borderId="1" xfId="0" applyNumberFormat="1" applyFont="1" applyFill="1" applyBorder="1" applyAlignment="1">
      <alignment horizontal="center" vertical="center"/>
    </xf>
    <xf numFmtId="0" fontId="2" fillId="4" borderId="1" xfId="0" applyFont="1" applyFill="1" applyBorder="1" applyAlignment="1">
      <alignment horizontal="justify" vertical="center" wrapText="1"/>
    </xf>
    <xf numFmtId="0" fontId="6" fillId="2" borderId="1" xfId="0" applyFont="1" applyFill="1" applyBorder="1" applyAlignment="1">
      <alignment horizontal="center" vertical="center"/>
    </xf>
    <xf numFmtId="49" fontId="6" fillId="2" borderId="1" xfId="0" applyNumberFormat="1" applyFont="1" applyFill="1" applyBorder="1" applyAlignment="1">
      <alignment horizontal="center" vertical="center"/>
    </xf>
    <xf numFmtId="0" fontId="6" fillId="2" borderId="1" xfId="0" applyFont="1" applyFill="1" applyBorder="1" applyAlignment="1">
      <alignment horizontal="justify" vertical="center" wrapText="1"/>
    </xf>
    <xf numFmtId="4" fontId="6" fillId="2" borderId="1" xfId="1" applyNumberFormat="1" applyFont="1" applyFill="1" applyBorder="1" applyAlignment="1">
      <alignment vertical="center"/>
    </xf>
    <xf numFmtId="10" fontId="6" fillId="2" borderId="1" xfId="2" applyNumberFormat="1" applyFont="1" applyFill="1" applyBorder="1" applyAlignment="1">
      <alignment horizontal="center" vertical="center"/>
    </xf>
    <xf numFmtId="10" fontId="6" fillId="2" borderId="1" xfId="0" applyNumberFormat="1" applyFont="1" applyFill="1" applyBorder="1" applyAlignment="1">
      <alignment horizontal="center" vertical="center"/>
    </xf>
    <xf numFmtId="0" fontId="3" fillId="0" borderId="0" xfId="0" applyFont="1" applyAlignment="1">
      <alignment horizontal="center" vertical="center"/>
    </xf>
    <xf numFmtId="2" fontId="3" fillId="0" borderId="0" xfId="1" applyNumberFormat="1" applyFont="1" applyAlignment="1">
      <alignment horizontal="center" vertical="center"/>
    </xf>
  </cellXfs>
  <cellStyles count="4">
    <cellStyle name="Millares" xfId="1" builtinId="3"/>
    <cellStyle name="Millares 2" xfId="3" xr:uid="{00000000-0005-0000-0000-000001000000}"/>
    <cellStyle name="Normal" xfId="0" builtinId="0"/>
    <cellStyle name="Porcentaje" xfId="2" builtinId="5"/>
  </cellStyles>
  <dxfs count="0"/>
  <tableStyles count="0" defaultTableStyle="TableStyleMedium2" defaultPivotStyle="PivotStyleLight16"/>
  <colors>
    <mruColors>
      <color rgb="FF192952"/>
      <color rgb="FFF2DAB1"/>
      <color rgb="FFCFAC65"/>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1040212</xdr:colOff>
      <xdr:row>3</xdr:row>
      <xdr:rowOff>76200</xdr:rowOff>
    </xdr:to>
    <xdr:pic>
      <xdr:nvPicPr>
        <xdr:cNvPr id="2" name="Imagen 1">
          <a:extLst>
            <a:ext uri="{FF2B5EF4-FFF2-40B4-BE49-F238E27FC236}">
              <a16:creationId xmlns:a16="http://schemas.microsoft.com/office/drawing/2014/main" id="{21BA6601-EC30-47CD-92DC-F044A8518C4F}"/>
            </a:ext>
          </a:extLst>
        </xdr:cNvPr>
        <xdr:cNvPicPr>
          <a:picLocks noChangeAspect="1"/>
        </xdr:cNvPicPr>
      </xdr:nvPicPr>
      <xdr:blipFill rotWithShape="1">
        <a:blip xmlns:r="http://schemas.openxmlformats.org/officeDocument/2006/relationships" r:embed="rId1"/>
        <a:srcRect b="25112"/>
        <a:stretch>
          <a:fillRect/>
        </a:stretch>
      </xdr:blipFill>
      <xdr:spPr>
        <a:xfrm>
          <a:off x="0" y="0"/>
          <a:ext cx="7550550" cy="619125"/>
        </a:xfrm>
        <a:prstGeom prst="rect">
          <a:avLst/>
        </a:prstGeom>
      </xdr:spPr>
    </xdr:pic>
    <xdr:clientData/>
  </xdr:twoCellAnchor>
  <xdr:twoCellAnchor>
    <xdr:from>
      <xdr:col>0</xdr:col>
      <xdr:colOff>0</xdr:colOff>
      <xdr:row>714</xdr:row>
      <xdr:rowOff>0</xdr:rowOff>
    </xdr:from>
    <xdr:to>
      <xdr:col>14</xdr:col>
      <xdr:colOff>1234440</xdr:colOff>
      <xdr:row>741</xdr:row>
      <xdr:rowOff>19050</xdr:rowOff>
    </xdr:to>
    <xdr:sp macro="" textlink="">
      <xdr:nvSpPr>
        <xdr:cNvPr id="3" name="CuadroTexto 2">
          <a:extLst>
            <a:ext uri="{FF2B5EF4-FFF2-40B4-BE49-F238E27FC236}">
              <a16:creationId xmlns:a16="http://schemas.microsoft.com/office/drawing/2014/main" id="{64878BBD-2C8A-457E-83E2-8EF6B785DC78}"/>
            </a:ext>
          </a:extLst>
        </xdr:cNvPr>
        <xdr:cNvSpPr txBox="1"/>
      </xdr:nvSpPr>
      <xdr:spPr>
        <a:xfrm>
          <a:off x="0" y="5340350"/>
          <a:ext cx="17782540" cy="4819650"/>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just"/>
          <a:r>
            <a:rPr lang="es-CR" sz="1100" b="1" u="sng">
              <a:solidFill>
                <a:schemeClr val="dk1"/>
              </a:solidFill>
              <a:effectLst/>
              <a:latin typeface="+mn-lt"/>
              <a:ea typeface="+mn-ea"/>
              <a:cs typeface="+mn-cs"/>
            </a:rPr>
            <a:t>Notas: </a:t>
          </a:r>
          <a:endParaRPr lang="es-CR" sz="1100">
            <a:solidFill>
              <a:schemeClr val="dk1"/>
            </a:solidFill>
            <a:effectLst/>
            <a:latin typeface="+mn-lt"/>
            <a:ea typeface="+mn-ea"/>
            <a:cs typeface="+mn-cs"/>
          </a:endParaRPr>
        </a:p>
        <a:p>
          <a:pPr algn="just"/>
          <a:r>
            <a:rPr lang="es-CR" sz="1100">
              <a:solidFill>
                <a:schemeClr val="dk1"/>
              </a:solidFill>
              <a:effectLst/>
              <a:latin typeface="+mn-lt"/>
              <a:ea typeface="+mn-ea"/>
              <a:cs typeface="+mn-cs"/>
            </a:rPr>
            <a:t>1. </a:t>
          </a:r>
          <a:r>
            <a:rPr lang="es-CR" sz="1100" b="1">
              <a:solidFill>
                <a:schemeClr val="dk1"/>
              </a:solidFill>
              <a:effectLst/>
              <a:latin typeface="+mn-lt"/>
              <a:ea typeface="+mn-ea"/>
              <a:cs typeface="+mn-cs"/>
            </a:rPr>
            <a:t>PRESUPUESTO INICIAL:</a:t>
          </a:r>
          <a:r>
            <a:rPr lang="es-CR" sz="1100">
              <a:solidFill>
                <a:schemeClr val="dk1"/>
              </a:solidFill>
              <a:effectLst/>
              <a:latin typeface="+mn-lt"/>
              <a:ea typeface="+mn-ea"/>
              <a:cs typeface="+mn-cs"/>
            </a:rPr>
            <a:t> corresponde a las asignaciones presupuestarias autorizadas inicialmente en la LEY DE PRESUPUESTO ORDINARIO Y EXTRAORDINARIO DE LA REPÚBLICA PARA EL EJERCICIO ECONÓMICO 2026 N° 10836 Publicada en el Alcance No. 159 a La Gaceta No. 233, del 11 de diciembre del 2025.</a:t>
          </a:r>
        </a:p>
        <a:p>
          <a:pPr algn="just"/>
          <a:r>
            <a:rPr lang="es-CR" sz="1100">
              <a:solidFill>
                <a:schemeClr val="dk1"/>
              </a:solidFill>
              <a:effectLst/>
              <a:latin typeface="+mn-lt"/>
              <a:ea typeface="+mn-ea"/>
              <a:cs typeface="+mn-cs"/>
            </a:rPr>
            <a:t>2. </a:t>
          </a:r>
          <a:r>
            <a:rPr lang="es-CR" sz="1100" b="1">
              <a:solidFill>
                <a:schemeClr val="dk1"/>
              </a:solidFill>
              <a:effectLst/>
              <a:latin typeface="+mn-lt"/>
              <a:ea typeface="+mn-ea"/>
              <a:cs typeface="+mn-cs"/>
            </a:rPr>
            <a:t>PRESUPUESTO ACTUAL:</a:t>
          </a:r>
          <a:r>
            <a:rPr lang="es-CR" sz="1100">
              <a:solidFill>
                <a:schemeClr val="dk1"/>
              </a:solidFill>
              <a:effectLst/>
              <a:latin typeface="+mn-lt"/>
              <a:ea typeface="+mn-ea"/>
              <a:cs typeface="+mn-cs"/>
            </a:rPr>
            <a:t> registra las asignaciones presupuestarias aprobadas para el Ejercicio Económico 2026.</a:t>
          </a:r>
        </a:p>
        <a:p>
          <a:pPr algn="just"/>
          <a:r>
            <a:rPr lang="es-CR" sz="1100">
              <a:solidFill>
                <a:schemeClr val="dk1"/>
              </a:solidFill>
              <a:effectLst/>
              <a:latin typeface="+mn-lt"/>
              <a:ea typeface="+mn-ea"/>
              <a:cs typeface="+mn-cs"/>
            </a:rPr>
            <a:t>3. </a:t>
          </a:r>
          <a:r>
            <a:rPr lang="es-CR" sz="1100" b="1">
              <a:solidFill>
                <a:schemeClr val="dk1"/>
              </a:solidFill>
              <a:effectLst/>
              <a:latin typeface="+mn-lt"/>
              <a:ea typeface="+mn-ea"/>
              <a:cs typeface="+mn-cs"/>
            </a:rPr>
            <a:t>MODIFICACIÓN EN TRÁNSITO:</a:t>
          </a:r>
          <a:r>
            <a:rPr lang="es-CR" sz="1100">
              <a:solidFill>
                <a:schemeClr val="dk1"/>
              </a:solidFill>
              <a:effectLst/>
              <a:latin typeface="+mn-lt"/>
              <a:ea typeface="+mn-ea"/>
              <a:cs typeface="+mn-cs"/>
            </a:rPr>
            <a:t> corresponde a las modificaciones presupuestarias (Ejecutivas y Legislativas) que a la fecha de la emisión de la liquidación no han sido aprobadas. A la fecha se encuentra en tránsito el </a:t>
          </a:r>
          <a:r>
            <a:rPr lang="es-CR" sz="1100" b="1">
              <a:solidFill>
                <a:schemeClr val="dk1"/>
              </a:solidFill>
              <a:effectLst/>
              <a:latin typeface="+mn-lt"/>
              <a:ea typeface="+mn-ea"/>
              <a:cs typeface="+mn-cs"/>
            </a:rPr>
            <a:t>TRASLADO DE PARTIDAS COMPROMISOS NO DEVENGADOS 2025-2026 (H-002)</a:t>
          </a:r>
          <a:r>
            <a:rPr lang="es-CR" sz="1100">
              <a:solidFill>
                <a:schemeClr val="dk1"/>
              </a:solidFill>
              <a:effectLst/>
              <a:latin typeface="+mn-lt"/>
              <a:ea typeface="+mn-ea"/>
              <a:cs typeface="+mn-cs"/>
            </a:rPr>
            <a:t>, presentado ante el Ministerio de Hacienda el día 27 de enero de 2026 mediante oficio DM-0139-2026.</a:t>
          </a:r>
        </a:p>
        <a:p>
          <a:pPr algn="just"/>
          <a:r>
            <a:rPr lang="es-CR" sz="1100" b="1">
              <a:solidFill>
                <a:schemeClr val="dk1"/>
              </a:solidFill>
              <a:effectLst/>
              <a:latin typeface="+mn-lt"/>
              <a:ea typeface="+mn-ea"/>
              <a:cs typeface="+mn-cs"/>
            </a:rPr>
            <a:t>MODIFICACIÓN LEGISLATIVA CND,</a:t>
          </a:r>
          <a:r>
            <a:rPr lang="es-CR" sz="1100">
              <a:solidFill>
                <a:schemeClr val="dk1"/>
              </a:solidFill>
              <a:effectLst/>
              <a:latin typeface="+mn-lt"/>
              <a:ea typeface="+mn-ea"/>
              <a:cs typeface="+mn-cs"/>
            </a:rPr>
            <a:t>  presentada ante el Ministerio de Hacienda (M.H.) el día 27 de enero de 2026 mediante oficio DM-0139-2026 para atender el CND del Programa Presupuestario 573, quedando a la espera de que el M.H. indique la fecha de inclusión en el Sistema de Formulación Presupuestaria, para dar cumplimiento a la normativa vigente en cuanto al financiamiento de CND.</a:t>
          </a:r>
        </a:p>
        <a:p>
          <a:pPr algn="just"/>
          <a:r>
            <a:rPr lang="es-CR" sz="1100">
              <a:solidFill>
                <a:schemeClr val="dk1"/>
              </a:solidFill>
              <a:effectLst/>
              <a:latin typeface="+mn-lt"/>
              <a:ea typeface="+mn-ea"/>
              <a:cs typeface="+mn-cs"/>
            </a:rPr>
            <a:t>4. </a:t>
          </a:r>
          <a:r>
            <a:rPr lang="es-CR" sz="1100" b="1">
              <a:solidFill>
                <a:schemeClr val="dk1"/>
              </a:solidFill>
              <a:effectLst/>
              <a:latin typeface="+mn-lt"/>
              <a:ea typeface="+mn-ea"/>
              <a:cs typeface="+mn-cs"/>
            </a:rPr>
            <a:t>PRESUPUESTO ACTUAL AJUSTADO:</a:t>
          </a:r>
          <a:r>
            <a:rPr lang="es-CR" sz="1100">
              <a:solidFill>
                <a:schemeClr val="dk1"/>
              </a:solidFill>
              <a:effectLst/>
              <a:latin typeface="+mn-lt"/>
              <a:ea typeface="+mn-ea"/>
              <a:cs typeface="+mn-cs"/>
            </a:rPr>
            <a:t> corresponde al Presupuesto Actual más la aplicación de las modificaciones presupuestarias en tránsito (Ejecutivas).</a:t>
          </a:r>
        </a:p>
        <a:p>
          <a:pPr algn="just"/>
          <a:r>
            <a:rPr lang="es-CR" sz="1100">
              <a:solidFill>
                <a:schemeClr val="dk1"/>
              </a:solidFill>
              <a:effectLst/>
              <a:latin typeface="+mn-lt"/>
              <a:ea typeface="+mn-ea"/>
              <a:cs typeface="+mn-cs"/>
            </a:rPr>
            <a:t>5. </a:t>
          </a:r>
          <a:r>
            <a:rPr lang="es-CR" sz="1100" b="1">
              <a:solidFill>
                <a:schemeClr val="dk1"/>
              </a:solidFill>
              <a:effectLst/>
              <a:latin typeface="+mn-lt"/>
              <a:ea typeface="+mn-ea"/>
              <a:cs typeface="+mn-cs"/>
            </a:rPr>
            <a:t>DISPONIBLE LIBERADO:</a:t>
          </a:r>
          <a:r>
            <a:rPr lang="es-CR" sz="1100">
              <a:solidFill>
                <a:schemeClr val="dk1"/>
              </a:solidFill>
              <a:effectLst/>
              <a:latin typeface="+mn-lt"/>
              <a:ea typeface="+mn-ea"/>
              <a:cs typeface="+mn-cs"/>
            </a:rPr>
            <a:t> corresponde a la porción de la cuota presupuestaria liberada que no ha sido utilizada.  Importante indicar que los montos visualizados en esta columna en negativo, corresponden a subpartidas presupuestarias en las que se arrastró un importe de Compromiso No Devengado (CND) mayor  a la cuota liberada para el Primer Trimestre del ejercicio económico 2026, los cuales requieren de la aplicación de un ajuste de cuotas por parte del Programa Presupuestario.</a:t>
          </a:r>
        </a:p>
        <a:p>
          <a:pPr algn="just"/>
          <a:r>
            <a:rPr lang="es-CR" sz="1100">
              <a:solidFill>
                <a:schemeClr val="dk1"/>
              </a:solidFill>
              <a:effectLst/>
              <a:latin typeface="+mn-lt"/>
              <a:ea typeface="+mn-ea"/>
              <a:cs typeface="+mn-cs"/>
            </a:rPr>
            <a:t>6. </a:t>
          </a:r>
          <a:r>
            <a:rPr lang="es-CR" sz="1100" b="1">
              <a:solidFill>
                <a:schemeClr val="dk1"/>
              </a:solidFill>
              <a:effectLst/>
              <a:latin typeface="+mn-lt"/>
              <a:ea typeface="+mn-ea"/>
              <a:cs typeface="+mn-cs"/>
            </a:rPr>
            <a:t>MONTO BLOQUEADO:</a:t>
          </a:r>
          <a:r>
            <a:rPr lang="es-CR" sz="1100">
              <a:solidFill>
                <a:schemeClr val="dk1"/>
              </a:solidFill>
              <a:effectLst/>
              <a:latin typeface="+mn-lt"/>
              <a:ea typeface="+mn-ea"/>
              <a:cs typeface="+mn-cs"/>
            </a:rPr>
            <a:t> corresponde a recursos bloqueados y notificados por el Ministerio de Hacienda según oficio MH-DGPN-UAP3-OF-0046-2025 de fecha 18 de diciembre de 2025.</a:t>
          </a:r>
        </a:p>
        <a:p>
          <a:r>
            <a:rPr lang="es-CR" sz="1100">
              <a:solidFill>
                <a:schemeClr val="dk1"/>
              </a:solidFill>
              <a:effectLst/>
              <a:latin typeface="+mn-lt"/>
              <a:ea typeface="+mn-ea"/>
              <a:cs typeface="+mn-cs"/>
            </a:rPr>
            <a:t>7. </a:t>
          </a:r>
          <a:r>
            <a:rPr lang="es-CR" sz="1100" b="1">
              <a:solidFill>
                <a:schemeClr val="dk1"/>
              </a:solidFill>
              <a:effectLst/>
              <a:latin typeface="+mn-lt"/>
              <a:ea typeface="+mn-ea"/>
              <a:cs typeface="+mn-cs"/>
            </a:rPr>
            <a:t>PRESUPUESTO DISPONIBLE :</a:t>
          </a:r>
          <a:r>
            <a:rPr lang="es-CR" sz="1100">
              <a:solidFill>
                <a:schemeClr val="dk1"/>
              </a:solidFill>
              <a:effectLst/>
              <a:latin typeface="+mn-lt"/>
              <a:ea typeface="+mn-ea"/>
              <a:cs typeface="+mn-cs"/>
            </a:rPr>
            <a:t> corresponde al Presupuesto Actual  afectado por los trámites ingresados en SIGAF reflejados en el Solicitado, Comprometido, Recepción de Mercancía y  Devengado.</a:t>
          </a:r>
          <a:endParaRPr lang="es-CR">
            <a:effectLst/>
          </a:endParaRPr>
        </a:p>
        <a:p>
          <a:pPr eaLnBrk="1" fontAlgn="auto" latinLnBrk="0" hangingPunct="1"/>
          <a:r>
            <a:rPr lang="es-CR" sz="1100">
              <a:solidFill>
                <a:schemeClr val="dk1"/>
              </a:solidFill>
              <a:effectLst/>
              <a:latin typeface="+mn-lt"/>
              <a:ea typeface="+mn-ea"/>
              <a:cs typeface="+mn-cs"/>
            </a:rPr>
            <a:t>Los montos visualizados en esta columna en negativo, corresponden a subpartidas presupuestarias en las que se arrastró un importe de Compromiso No Devengado (CND) mayor  al presupuesto previsto en la Ley de Presupuesto 2026 y que requieren de ajuste mediante Modificación Presupuestaria (Ejecutiva o  Legislativa).</a:t>
          </a:r>
          <a:endParaRPr lang="es-CR">
            <a:effectLst/>
          </a:endParaRPr>
        </a:p>
        <a:p>
          <a:pPr algn="just"/>
          <a:r>
            <a:rPr lang="es-CR" sz="1100">
              <a:solidFill>
                <a:schemeClr val="dk1"/>
              </a:solidFill>
              <a:effectLst/>
              <a:latin typeface="+mn-lt"/>
              <a:ea typeface="+mn-ea"/>
              <a:cs typeface="+mn-cs"/>
            </a:rPr>
            <a:t>8. </a:t>
          </a:r>
          <a:r>
            <a:rPr lang="es-CR" sz="1100" b="1">
              <a:solidFill>
                <a:schemeClr val="dk1"/>
              </a:solidFill>
              <a:effectLst/>
              <a:latin typeface="+mn-lt"/>
              <a:ea typeface="+mn-ea"/>
              <a:cs typeface="+mn-cs"/>
            </a:rPr>
            <a:t>PRESUPUESTO DISPONIBLE AJUSTADO:</a:t>
          </a:r>
          <a:r>
            <a:rPr lang="es-CR" sz="1100">
              <a:solidFill>
                <a:schemeClr val="dk1"/>
              </a:solidFill>
              <a:effectLst/>
              <a:latin typeface="+mn-lt"/>
              <a:ea typeface="+mn-ea"/>
              <a:cs typeface="+mn-cs"/>
            </a:rPr>
            <a:t> corresponde al Presupuesto Actual Ajustado afectado por los trámites ingresados en SIGAF reflejados en el Solicitado, Comprometido, Recepción de Mercancía, Devengado y el Monto Bloqueado.</a:t>
          </a:r>
        </a:p>
        <a:p>
          <a:pPr marL="0" marR="0" lvl="0" indent="0" algn="just" defTabSz="914400" eaLnBrk="1" fontAlgn="auto" latinLnBrk="0" hangingPunct="1">
            <a:lnSpc>
              <a:spcPct val="100000"/>
            </a:lnSpc>
            <a:spcBef>
              <a:spcPts val="0"/>
            </a:spcBef>
            <a:spcAft>
              <a:spcPts val="0"/>
            </a:spcAft>
            <a:buClrTx/>
            <a:buSzTx/>
            <a:buFontTx/>
            <a:buNone/>
            <a:tabLst/>
            <a:defRPr/>
          </a:pPr>
          <a:r>
            <a:rPr lang="es-CR" sz="1100">
              <a:solidFill>
                <a:schemeClr val="dk1"/>
              </a:solidFill>
              <a:effectLst/>
              <a:latin typeface="+mn-lt"/>
              <a:ea typeface="+mn-ea"/>
              <a:cs typeface="+mn-cs"/>
            </a:rPr>
            <a:t>Los montos visualizados en esta columna en negativo, corresponden a subpartidas presupuestarias en las que se arrastró un importe de Compromiso No Devengado (CND) mayor  al presupuesto previsto en la Ley de Presupuesto 2026 y que requieren de ajuste mediante Modificación Presupuestaria Legislativa.</a:t>
          </a:r>
          <a:endParaRPr lang="es-CR">
            <a:effectLst/>
          </a:endParaRPr>
        </a:p>
        <a:p>
          <a:pPr algn="just"/>
          <a:r>
            <a:rPr lang="es-CR" sz="1100">
              <a:solidFill>
                <a:schemeClr val="dk1"/>
              </a:solidFill>
              <a:effectLst/>
              <a:latin typeface="+mn-lt"/>
              <a:ea typeface="+mn-ea"/>
              <a:cs typeface="+mn-cs"/>
            </a:rPr>
            <a:t>9. </a:t>
          </a:r>
          <a:r>
            <a:rPr lang="es-CR" sz="1100" b="1">
              <a:solidFill>
                <a:schemeClr val="dk1"/>
              </a:solidFill>
              <a:effectLst/>
              <a:latin typeface="+mn-lt"/>
              <a:ea typeface="+mn-ea"/>
              <a:cs typeface="+mn-cs"/>
            </a:rPr>
            <a:t>EJECUCIÓN CALCULADA SOBRE PRESUPUESTO ACTUAL (SIN AFECTACIÓN DE MODIFICACIONES EN TRÁNSITO):</a:t>
          </a:r>
          <a:r>
            <a:rPr lang="es-CR" sz="1100">
              <a:solidFill>
                <a:schemeClr val="dk1"/>
              </a:solidFill>
              <a:effectLst/>
              <a:latin typeface="+mn-lt"/>
              <a:ea typeface="+mn-ea"/>
              <a:cs typeface="+mn-cs"/>
            </a:rPr>
            <a:t> representa el porcentaje del Presupuesto Actual que se ha devengado. Este dato refleja las cifras oficiales del SIGAF del Presupuesto Actual.</a:t>
          </a:r>
        </a:p>
        <a:p>
          <a:pPr algn="just"/>
          <a:r>
            <a:rPr lang="es-CR" sz="1100">
              <a:solidFill>
                <a:schemeClr val="dk1"/>
              </a:solidFill>
              <a:effectLst/>
              <a:latin typeface="+mn-lt"/>
              <a:ea typeface="+mn-ea"/>
              <a:cs typeface="+mn-cs"/>
            </a:rPr>
            <a:t>10. </a:t>
          </a:r>
          <a:r>
            <a:rPr lang="es-CR" sz="1100" b="1">
              <a:solidFill>
                <a:schemeClr val="dk1"/>
              </a:solidFill>
              <a:effectLst/>
              <a:latin typeface="+mn-lt"/>
              <a:ea typeface="+mn-ea"/>
              <a:cs typeface="+mn-cs"/>
            </a:rPr>
            <a:t>EJECUCIÓN CALCULADA SOBRE PRESUPUESTO ACTUAL AJUSTADO (AFECTADO POR MODIFICACIONES EJECUTIVAS EN TRÁNSITO):</a:t>
          </a:r>
          <a:r>
            <a:rPr lang="es-CR" sz="1100">
              <a:solidFill>
                <a:schemeClr val="dk1"/>
              </a:solidFill>
              <a:effectLst/>
              <a:latin typeface="+mn-lt"/>
              <a:ea typeface="+mn-ea"/>
              <a:cs typeface="+mn-cs"/>
            </a:rPr>
            <a:t> representa el porcentaje del Presupuesto Actual Ajustado que se ha devengado.</a:t>
          </a:r>
        </a:p>
        <a:p>
          <a:pPr algn="just"/>
          <a:r>
            <a:rPr lang="es-CR" sz="1100">
              <a:solidFill>
                <a:schemeClr val="dk1"/>
              </a:solidFill>
              <a:effectLst/>
              <a:latin typeface="+mn-lt"/>
              <a:ea typeface="+mn-ea"/>
              <a:cs typeface="+mn-cs"/>
            </a:rPr>
            <a:t>11. </a:t>
          </a:r>
          <a:r>
            <a:rPr lang="es-CR" sz="1100" b="1">
              <a:solidFill>
                <a:schemeClr val="dk1"/>
              </a:solidFill>
              <a:effectLst/>
              <a:latin typeface="+mn-lt"/>
              <a:ea typeface="+mn-ea"/>
              <a:cs typeface="+mn-cs"/>
            </a:rPr>
            <a:t>TRÁNSITO CALCULADA SOBRE PRESUPUESTO ACTUAL AJUSTADO (AFECTADO POR MODIFICACIONES EJECUTIVAS EN TRÁNSITO):</a:t>
          </a:r>
          <a:r>
            <a:rPr lang="es-CR" sz="1100">
              <a:solidFill>
                <a:schemeClr val="dk1"/>
              </a:solidFill>
              <a:effectLst/>
              <a:latin typeface="+mn-lt"/>
              <a:ea typeface="+mn-ea"/>
              <a:cs typeface="+mn-cs"/>
            </a:rPr>
            <a:t> aglutina el porcentaje del Presupuesto Actual Ajustado que representa todo trámite ingresado en SIGAF con un documento de ejecución presupuestaria (solicitud de pedido, pedido de compra y reservas de recursos). Los % que presentan ejecución mayor al 100%, corresponden a que el monto del comprometido es mayor al presupuesto actual ajustado, es decir, presenta un CND mayor al presupuesto actual.</a:t>
          </a:r>
        </a:p>
        <a:p>
          <a:pPr algn="just"/>
          <a:r>
            <a:rPr lang="es-CR" sz="1100">
              <a:solidFill>
                <a:schemeClr val="dk1"/>
              </a:solidFill>
              <a:effectLst/>
              <a:latin typeface="+mn-lt"/>
              <a:ea typeface="+mn-ea"/>
              <a:cs typeface="+mn-cs"/>
            </a:rPr>
            <a:t>12. </a:t>
          </a:r>
          <a:r>
            <a:rPr lang="es-CR" sz="1100" b="1">
              <a:solidFill>
                <a:schemeClr val="dk1"/>
              </a:solidFill>
              <a:effectLst/>
              <a:latin typeface="+mn-lt"/>
              <a:ea typeface="+mn-ea"/>
              <a:cs typeface="+mn-cs"/>
            </a:rPr>
            <a:t>ACUMULADO CALCULADA SOBRE PRESUPUESTO ACTUAL AJUSTADO (AFECTADO POR MODIFICACIONES EJECUTIVAS EN TRÁNSITO):</a:t>
          </a:r>
          <a:r>
            <a:rPr lang="es-CR" sz="1100">
              <a:solidFill>
                <a:schemeClr val="dk1"/>
              </a:solidFill>
              <a:effectLst/>
              <a:latin typeface="+mn-lt"/>
              <a:ea typeface="+mn-ea"/>
              <a:cs typeface="+mn-cs"/>
            </a:rPr>
            <a:t> es la sumatoria del porcentaje de ejecución calculada sobre el Presupuesto Actual Ajustado y el porcentaje de documentos en tránsito calculada sobre el Presupuesto Actual Ajustado en el SIGAF.</a:t>
          </a:r>
        </a:p>
        <a:p>
          <a:pPr algn="just"/>
          <a:r>
            <a:rPr lang="es-CR" sz="1100">
              <a:solidFill>
                <a:schemeClr val="dk1"/>
              </a:solidFill>
              <a:effectLst/>
              <a:latin typeface="+mn-lt"/>
              <a:ea typeface="+mn-ea"/>
              <a:cs typeface="+mn-cs"/>
            </a:rPr>
            <a:t>13. </a:t>
          </a:r>
          <a:r>
            <a:rPr lang="es-CR" sz="1100" b="1">
              <a:solidFill>
                <a:schemeClr val="dk1"/>
              </a:solidFill>
              <a:effectLst/>
              <a:latin typeface="+mn-lt"/>
              <a:ea typeface="+mn-ea"/>
              <a:cs typeface="+mn-cs"/>
            </a:rPr>
            <a:t>INCLUYE FUENTE DE FINANCIAMIENTO INTERNA:</a:t>
          </a:r>
          <a:r>
            <a:rPr lang="es-CR" sz="1100">
              <a:solidFill>
                <a:schemeClr val="dk1"/>
              </a:solidFill>
              <a:effectLst/>
              <a:latin typeface="+mn-lt"/>
              <a:ea typeface="+mn-ea"/>
              <a:cs typeface="+mn-cs"/>
            </a:rPr>
            <a:t> 001: Ingresos Corrientes, 060: Transferencias de Capital del Sector Público Financiero, 280: Colocación de Títulos Valores.  </a:t>
          </a:r>
        </a:p>
        <a:p>
          <a:endParaRPr lang="es-CR"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1044975</xdr:colOff>
      <xdr:row>3</xdr:row>
      <xdr:rowOff>76200</xdr:rowOff>
    </xdr:to>
    <xdr:pic>
      <xdr:nvPicPr>
        <xdr:cNvPr id="2" name="Imagen 1">
          <a:extLst>
            <a:ext uri="{FF2B5EF4-FFF2-40B4-BE49-F238E27FC236}">
              <a16:creationId xmlns:a16="http://schemas.microsoft.com/office/drawing/2014/main" id="{E0FEC4CC-24E1-472D-A874-E1B25030D2AA}"/>
            </a:ext>
          </a:extLst>
        </xdr:cNvPr>
        <xdr:cNvPicPr>
          <a:picLocks noChangeAspect="1"/>
        </xdr:cNvPicPr>
      </xdr:nvPicPr>
      <xdr:blipFill rotWithShape="1">
        <a:blip xmlns:r="http://schemas.openxmlformats.org/officeDocument/2006/relationships" r:embed="rId1"/>
        <a:srcRect b="25112"/>
        <a:stretch>
          <a:fillRect/>
        </a:stretch>
      </xdr:blipFill>
      <xdr:spPr>
        <a:xfrm>
          <a:off x="0" y="0"/>
          <a:ext cx="7604525" cy="628650"/>
        </a:xfrm>
        <a:prstGeom prst="rect">
          <a:avLst/>
        </a:prstGeom>
      </xdr:spPr>
    </xdr:pic>
    <xdr:clientData/>
  </xdr:twoCellAnchor>
  <xdr:twoCellAnchor>
    <xdr:from>
      <xdr:col>0</xdr:col>
      <xdr:colOff>0</xdr:colOff>
      <xdr:row>633</xdr:row>
      <xdr:rowOff>0</xdr:rowOff>
    </xdr:from>
    <xdr:to>
      <xdr:col>14</xdr:col>
      <xdr:colOff>1234440</xdr:colOff>
      <xdr:row>660</xdr:row>
      <xdr:rowOff>19050</xdr:rowOff>
    </xdr:to>
    <xdr:sp macro="" textlink="">
      <xdr:nvSpPr>
        <xdr:cNvPr id="3" name="CuadroTexto 2">
          <a:extLst>
            <a:ext uri="{FF2B5EF4-FFF2-40B4-BE49-F238E27FC236}">
              <a16:creationId xmlns:a16="http://schemas.microsoft.com/office/drawing/2014/main" id="{56866CE9-4247-45AC-9DDB-51AC03529F47}"/>
            </a:ext>
          </a:extLst>
        </xdr:cNvPr>
        <xdr:cNvSpPr txBox="1"/>
      </xdr:nvSpPr>
      <xdr:spPr>
        <a:xfrm>
          <a:off x="0" y="416369500"/>
          <a:ext cx="16398240" cy="4991100"/>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just"/>
          <a:r>
            <a:rPr lang="es-CR" sz="1100" b="1" u="sng">
              <a:solidFill>
                <a:schemeClr val="dk1"/>
              </a:solidFill>
              <a:effectLst/>
              <a:latin typeface="+mn-lt"/>
              <a:ea typeface="+mn-ea"/>
              <a:cs typeface="+mn-cs"/>
            </a:rPr>
            <a:t>Notas: </a:t>
          </a:r>
          <a:endParaRPr lang="es-CR" sz="1100">
            <a:solidFill>
              <a:schemeClr val="dk1"/>
            </a:solidFill>
            <a:effectLst/>
            <a:latin typeface="+mn-lt"/>
            <a:ea typeface="+mn-ea"/>
            <a:cs typeface="+mn-cs"/>
          </a:endParaRPr>
        </a:p>
        <a:p>
          <a:pPr algn="just"/>
          <a:r>
            <a:rPr lang="es-CR" sz="1100">
              <a:solidFill>
                <a:schemeClr val="dk1"/>
              </a:solidFill>
              <a:effectLst/>
              <a:latin typeface="+mn-lt"/>
              <a:ea typeface="+mn-ea"/>
              <a:cs typeface="+mn-cs"/>
            </a:rPr>
            <a:t>1. </a:t>
          </a:r>
          <a:r>
            <a:rPr lang="es-CR" sz="1100" b="1">
              <a:solidFill>
                <a:schemeClr val="dk1"/>
              </a:solidFill>
              <a:effectLst/>
              <a:latin typeface="+mn-lt"/>
              <a:ea typeface="+mn-ea"/>
              <a:cs typeface="+mn-cs"/>
            </a:rPr>
            <a:t>PRESUPUESTO INICIAL:</a:t>
          </a:r>
          <a:r>
            <a:rPr lang="es-CR" sz="1100">
              <a:solidFill>
                <a:schemeClr val="dk1"/>
              </a:solidFill>
              <a:effectLst/>
              <a:latin typeface="+mn-lt"/>
              <a:ea typeface="+mn-ea"/>
              <a:cs typeface="+mn-cs"/>
            </a:rPr>
            <a:t> corresponde a las asignaciones presupuestarias autorizadas inicialmente en la LEY DE PRESUPUESTO ORDINARIO Y EXTRAORDINARIO DE LA REPÚBLICA PARA EL EJERCICIO ECONÓMICO 2026 N° 10836 Publicada en el Alcance No. 159 a La Gaceta No. 233, del 11 de diciembre del 2025.</a:t>
          </a:r>
        </a:p>
        <a:p>
          <a:pPr algn="just"/>
          <a:r>
            <a:rPr lang="es-CR" sz="1100">
              <a:solidFill>
                <a:schemeClr val="dk1"/>
              </a:solidFill>
              <a:effectLst/>
              <a:latin typeface="+mn-lt"/>
              <a:ea typeface="+mn-ea"/>
              <a:cs typeface="+mn-cs"/>
            </a:rPr>
            <a:t>2. </a:t>
          </a:r>
          <a:r>
            <a:rPr lang="es-CR" sz="1100" b="1">
              <a:solidFill>
                <a:schemeClr val="dk1"/>
              </a:solidFill>
              <a:effectLst/>
              <a:latin typeface="+mn-lt"/>
              <a:ea typeface="+mn-ea"/>
              <a:cs typeface="+mn-cs"/>
            </a:rPr>
            <a:t>PRESUPUESTO ACTUAL:</a:t>
          </a:r>
          <a:r>
            <a:rPr lang="es-CR" sz="1100">
              <a:solidFill>
                <a:schemeClr val="dk1"/>
              </a:solidFill>
              <a:effectLst/>
              <a:latin typeface="+mn-lt"/>
              <a:ea typeface="+mn-ea"/>
              <a:cs typeface="+mn-cs"/>
            </a:rPr>
            <a:t> registra las asignaciones presupuestarias aprobadas para el Ejercicio Económico 2026.</a:t>
          </a:r>
        </a:p>
        <a:p>
          <a:pPr algn="just"/>
          <a:r>
            <a:rPr lang="es-CR" sz="1100">
              <a:solidFill>
                <a:schemeClr val="dk1"/>
              </a:solidFill>
              <a:effectLst/>
              <a:latin typeface="+mn-lt"/>
              <a:ea typeface="+mn-ea"/>
              <a:cs typeface="+mn-cs"/>
            </a:rPr>
            <a:t>3. </a:t>
          </a:r>
          <a:r>
            <a:rPr lang="es-CR" sz="1100" b="1">
              <a:solidFill>
                <a:schemeClr val="dk1"/>
              </a:solidFill>
              <a:effectLst/>
              <a:latin typeface="+mn-lt"/>
              <a:ea typeface="+mn-ea"/>
              <a:cs typeface="+mn-cs"/>
            </a:rPr>
            <a:t>MODIFICACIÓN EN TRÁNSITO:</a:t>
          </a:r>
          <a:r>
            <a:rPr lang="es-CR" sz="1100">
              <a:solidFill>
                <a:schemeClr val="dk1"/>
              </a:solidFill>
              <a:effectLst/>
              <a:latin typeface="+mn-lt"/>
              <a:ea typeface="+mn-ea"/>
              <a:cs typeface="+mn-cs"/>
            </a:rPr>
            <a:t> corresponde a las modificaciones presupuestarias (Ejecutivas y Legislativas) que a la fecha de la emisión de la liquidación no han sido aprobadas. A la fecha se encuentra en tránsito el </a:t>
          </a:r>
          <a:r>
            <a:rPr lang="es-CR" sz="1100" b="1">
              <a:solidFill>
                <a:schemeClr val="dk1"/>
              </a:solidFill>
              <a:effectLst/>
              <a:latin typeface="+mn-lt"/>
              <a:ea typeface="+mn-ea"/>
              <a:cs typeface="+mn-cs"/>
            </a:rPr>
            <a:t>TRASLADO DE PARTIDAS COMPROMISOS NO DEVENGADOS 2025-2026 (H-002)</a:t>
          </a:r>
          <a:r>
            <a:rPr lang="es-CR" sz="1100">
              <a:solidFill>
                <a:schemeClr val="dk1"/>
              </a:solidFill>
              <a:effectLst/>
              <a:latin typeface="+mn-lt"/>
              <a:ea typeface="+mn-ea"/>
              <a:cs typeface="+mn-cs"/>
            </a:rPr>
            <a:t>, presentado ante el Ministerio de Hacienda el día 27 de enero de 2026 mediante oficio DM-0139-2026.</a:t>
          </a:r>
        </a:p>
        <a:p>
          <a:pPr algn="just"/>
          <a:r>
            <a:rPr lang="es-CR" sz="1100" b="1">
              <a:solidFill>
                <a:schemeClr val="dk1"/>
              </a:solidFill>
              <a:effectLst/>
              <a:latin typeface="+mn-lt"/>
              <a:ea typeface="+mn-ea"/>
              <a:cs typeface="+mn-cs"/>
            </a:rPr>
            <a:t>MODIFICACIÓN LEGISLATIVA CND,</a:t>
          </a:r>
          <a:r>
            <a:rPr lang="es-CR" sz="1100">
              <a:solidFill>
                <a:schemeClr val="dk1"/>
              </a:solidFill>
              <a:effectLst/>
              <a:latin typeface="+mn-lt"/>
              <a:ea typeface="+mn-ea"/>
              <a:cs typeface="+mn-cs"/>
            </a:rPr>
            <a:t>  presentada ante el Ministerio de Hacienda (M.H.) el día 27 de enero de 2026 mediante oficio DM-0139-2026 para atender el CND del Programa Presupuestario 573, quedando a la espera de que el M.H. indique la fecha de inclusión en el Sistema de Formulación Presupuestaria, para dar cumplimiento a la normativa vigente en cuanto al financiamiento de CND.</a:t>
          </a:r>
        </a:p>
        <a:p>
          <a:pPr algn="just"/>
          <a:r>
            <a:rPr lang="es-CR" sz="1100">
              <a:solidFill>
                <a:schemeClr val="dk1"/>
              </a:solidFill>
              <a:effectLst/>
              <a:latin typeface="+mn-lt"/>
              <a:ea typeface="+mn-ea"/>
              <a:cs typeface="+mn-cs"/>
            </a:rPr>
            <a:t>4. </a:t>
          </a:r>
          <a:r>
            <a:rPr lang="es-CR" sz="1100" b="1">
              <a:solidFill>
                <a:schemeClr val="dk1"/>
              </a:solidFill>
              <a:effectLst/>
              <a:latin typeface="+mn-lt"/>
              <a:ea typeface="+mn-ea"/>
              <a:cs typeface="+mn-cs"/>
            </a:rPr>
            <a:t>PRESUPUESTO ACTUAL AJUSTADO:</a:t>
          </a:r>
          <a:r>
            <a:rPr lang="es-CR" sz="1100">
              <a:solidFill>
                <a:schemeClr val="dk1"/>
              </a:solidFill>
              <a:effectLst/>
              <a:latin typeface="+mn-lt"/>
              <a:ea typeface="+mn-ea"/>
              <a:cs typeface="+mn-cs"/>
            </a:rPr>
            <a:t> corresponde al Presupuesto Actual más la aplicación de las modificaciones presupuestarias en tránsito (Ejecutivas).</a:t>
          </a:r>
        </a:p>
        <a:p>
          <a:pPr algn="just"/>
          <a:r>
            <a:rPr lang="es-CR" sz="1100">
              <a:solidFill>
                <a:schemeClr val="dk1"/>
              </a:solidFill>
              <a:effectLst/>
              <a:latin typeface="+mn-lt"/>
              <a:ea typeface="+mn-ea"/>
              <a:cs typeface="+mn-cs"/>
            </a:rPr>
            <a:t>5. </a:t>
          </a:r>
          <a:r>
            <a:rPr lang="es-CR" sz="1100" b="1">
              <a:solidFill>
                <a:schemeClr val="dk1"/>
              </a:solidFill>
              <a:effectLst/>
              <a:latin typeface="+mn-lt"/>
              <a:ea typeface="+mn-ea"/>
              <a:cs typeface="+mn-cs"/>
            </a:rPr>
            <a:t>DISPONIBLE LIBERADO:</a:t>
          </a:r>
          <a:r>
            <a:rPr lang="es-CR" sz="1100">
              <a:solidFill>
                <a:schemeClr val="dk1"/>
              </a:solidFill>
              <a:effectLst/>
              <a:latin typeface="+mn-lt"/>
              <a:ea typeface="+mn-ea"/>
              <a:cs typeface="+mn-cs"/>
            </a:rPr>
            <a:t> corresponde a la porción de la cuota presupuestaria liberada que no ha sido utilizada.  Importante indicar que los montos visualizados en esta columna en negativo, corresponden a subpartidas presupuestarias en las que se arrastró un importe de Compromiso No Devengado (CND) mayor  a la cuota liberada para el Primer Trimestre del ejercicio económico 2026, los cuales requieren de la aplicación de un ajuste de cuotas por parte del Programa Presupuestario.</a:t>
          </a:r>
        </a:p>
        <a:p>
          <a:pPr algn="just"/>
          <a:r>
            <a:rPr lang="es-CR" sz="1100">
              <a:solidFill>
                <a:schemeClr val="dk1"/>
              </a:solidFill>
              <a:effectLst/>
              <a:latin typeface="+mn-lt"/>
              <a:ea typeface="+mn-ea"/>
              <a:cs typeface="+mn-cs"/>
            </a:rPr>
            <a:t>6. </a:t>
          </a:r>
          <a:r>
            <a:rPr lang="es-CR" sz="1100" b="1">
              <a:solidFill>
                <a:schemeClr val="dk1"/>
              </a:solidFill>
              <a:effectLst/>
              <a:latin typeface="+mn-lt"/>
              <a:ea typeface="+mn-ea"/>
              <a:cs typeface="+mn-cs"/>
            </a:rPr>
            <a:t>MONTO BLOQUEADO:</a:t>
          </a:r>
          <a:r>
            <a:rPr lang="es-CR" sz="1100">
              <a:solidFill>
                <a:schemeClr val="dk1"/>
              </a:solidFill>
              <a:effectLst/>
              <a:latin typeface="+mn-lt"/>
              <a:ea typeface="+mn-ea"/>
              <a:cs typeface="+mn-cs"/>
            </a:rPr>
            <a:t> corresponde a recursos bloqueados y notificados por el Ministerio de Hacienda según oficio MH-DGPN-UAP3-OF-0046-2025 de fecha 18 de diciembre de 2025.</a:t>
          </a:r>
        </a:p>
        <a:p>
          <a:r>
            <a:rPr lang="es-CR" sz="1100">
              <a:solidFill>
                <a:schemeClr val="dk1"/>
              </a:solidFill>
              <a:effectLst/>
              <a:latin typeface="+mn-lt"/>
              <a:ea typeface="+mn-ea"/>
              <a:cs typeface="+mn-cs"/>
            </a:rPr>
            <a:t>7. </a:t>
          </a:r>
          <a:r>
            <a:rPr lang="es-CR" sz="1100" b="1">
              <a:solidFill>
                <a:schemeClr val="dk1"/>
              </a:solidFill>
              <a:effectLst/>
              <a:latin typeface="+mn-lt"/>
              <a:ea typeface="+mn-ea"/>
              <a:cs typeface="+mn-cs"/>
            </a:rPr>
            <a:t>PRESUPUESTO DISPONIBLE :</a:t>
          </a:r>
          <a:r>
            <a:rPr lang="es-CR" sz="1100">
              <a:solidFill>
                <a:schemeClr val="dk1"/>
              </a:solidFill>
              <a:effectLst/>
              <a:latin typeface="+mn-lt"/>
              <a:ea typeface="+mn-ea"/>
              <a:cs typeface="+mn-cs"/>
            </a:rPr>
            <a:t> corresponde al Presupuesto Actual  afectado por los trámites ingresados en SIGAF reflejados en el Solicitado, Comprometido, Recepción de Mercancía y  Devengado.</a:t>
          </a:r>
          <a:endParaRPr lang="es-CR">
            <a:effectLst/>
          </a:endParaRPr>
        </a:p>
        <a:p>
          <a:pPr eaLnBrk="1" fontAlgn="auto" latinLnBrk="0" hangingPunct="1"/>
          <a:r>
            <a:rPr lang="es-CR" sz="1100">
              <a:solidFill>
                <a:schemeClr val="dk1"/>
              </a:solidFill>
              <a:effectLst/>
              <a:latin typeface="+mn-lt"/>
              <a:ea typeface="+mn-ea"/>
              <a:cs typeface="+mn-cs"/>
            </a:rPr>
            <a:t>Los montos visualizados en esta columna en negativo, corresponden a subpartidas presupuestarias en las que se arrastró un importe de Compromiso No Devengado (CND) mayor  al presupuesto previsto en la Ley de Presupuesto 2026 y que requieren de ajuste mediante Modificación Presupuestaria (Ejecutiva o  Legislativa).</a:t>
          </a:r>
          <a:endParaRPr lang="es-CR">
            <a:effectLst/>
          </a:endParaRPr>
        </a:p>
        <a:p>
          <a:pPr algn="just"/>
          <a:r>
            <a:rPr lang="es-CR" sz="1100">
              <a:solidFill>
                <a:schemeClr val="dk1"/>
              </a:solidFill>
              <a:effectLst/>
              <a:latin typeface="+mn-lt"/>
              <a:ea typeface="+mn-ea"/>
              <a:cs typeface="+mn-cs"/>
            </a:rPr>
            <a:t>8. </a:t>
          </a:r>
          <a:r>
            <a:rPr lang="es-CR" sz="1100" b="1">
              <a:solidFill>
                <a:schemeClr val="dk1"/>
              </a:solidFill>
              <a:effectLst/>
              <a:latin typeface="+mn-lt"/>
              <a:ea typeface="+mn-ea"/>
              <a:cs typeface="+mn-cs"/>
            </a:rPr>
            <a:t>PRESUPUESTO DISPONIBLE AJUSTADO:</a:t>
          </a:r>
          <a:r>
            <a:rPr lang="es-CR" sz="1100">
              <a:solidFill>
                <a:schemeClr val="dk1"/>
              </a:solidFill>
              <a:effectLst/>
              <a:latin typeface="+mn-lt"/>
              <a:ea typeface="+mn-ea"/>
              <a:cs typeface="+mn-cs"/>
            </a:rPr>
            <a:t> corresponde al Presupuesto Actual Ajustado afectado por los trámites ingresados en SIGAF reflejados en el Solicitado, Comprometido, Recepción de Mercancía, Devengado y el Monto Bloqueado.</a:t>
          </a:r>
        </a:p>
        <a:p>
          <a:pPr marL="0" marR="0" lvl="0" indent="0" algn="just" defTabSz="914400" eaLnBrk="1" fontAlgn="auto" latinLnBrk="0" hangingPunct="1">
            <a:lnSpc>
              <a:spcPct val="100000"/>
            </a:lnSpc>
            <a:spcBef>
              <a:spcPts val="0"/>
            </a:spcBef>
            <a:spcAft>
              <a:spcPts val="0"/>
            </a:spcAft>
            <a:buClrTx/>
            <a:buSzTx/>
            <a:buFontTx/>
            <a:buNone/>
            <a:tabLst/>
            <a:defRPr/>
          </a:pPr>
          <a:r>
            <a:rPr lang="es-CR" sz="1100">
              <a:solidFill>
                <a:schemeClr val="dk1"/>
              </a:solidFill>
              <a:effectLst/>
              <a:latin typeface="+mn-lt"/>
              <a:ea typeface="+mn-ea"/>
              <a:cs typeface="+mn-cs"/>
            </a:rPr>
            <a:t>Los montos visualizados en esta columna en negativo, corresponden a subpartidas presupuestarias en las que se arrastró un importe de Compromiso No Devengado (CND) mayor  al presupuesto previsto en la Ley de Presupuesto 2026 y que requieren de ajuste mediante Modificación Presupuestaria Legislativa.</a:t>
          </a:r>
          <a:endParaRPr lang="es-CR">
            <a:effectLst/>
          </a:endParaRPr>
        </a:p>
        <a:p>
          <a:pPr algn="just"/>
          <a:r>
            <a:rPr lang="es-CR" sz="1100">
              <a:solidFill>
                <a:schemeClr val="dk1"/>
              </a:solidFill>
              <a:effectLst/>
              <a:latin typeface="+mn-lt"/>
              <a:ea typeface="+mn-ea"/>
              <a:cs typeface="+mn-cs"/>
            </a:rPr>
            <a:t>9. </a:t>
          </a:r>
          <a:r>
            <a:rPr lang="es-CR" sz="1100" b="1">
              <a:solidFill>
                <a:schemeClr val="dk1"/>
              </a:solidFill>
              <a:effectLst/>
              <a:latin typeface="+mn-lt"/>
              <a:ea typeface="+mn-ea"/>
              <a:cs typeface="+mn-cs"/>
            </a:rPr>
            <a:t>EJECUCIÓN CALCULADA SOBRE PRESUPUESTO ACTUAL (SIN AFECTACIÓN DE MODIFICACIONES EN TRÁNSITO):</a:t>
          </a:r>
          <a:r>
            <a:rPr lang="es-CR" sz="1100">
              <a:solidFill>
                <a:schemeClr val="dk1"/>
              </a:solidFill>
              <a:effectLst/>
              <a:latin typeface="+mn-lt"/>
              <a:ea typeface="+mn-ea"/>
              <a:cs typeface="+mn-cs"/>
            </a:rPr>
            <a:t> representa el porcentaje del Presupuesto Actual que se ha devengado. Este dato refleja las cifras oficiales del SIGAF del Presupuesto Actual.</a:t>
          </a:r>
        </a:p>
        <a:p>
          <a:pPr algn="just"/>
          <a:r>
            <a:rPr lang="es-CR" sz="1100">
              <a:solidFill>
                <a:schemeClr val="dk1"/>
              </a:solidFill>
              <a:effectLst/>
              <a:latin typeface="+mn-lt"/>
              <a:ea typeface="+mn-ea"/>
              <a:cs typeface="+mn-cs"/>
            </a:rPr>
            <a:t>10. </a:t>
          </a:r>
          <a:r>
            <a:rPr lang="es-CR" sz="1100" b="1">
              <a:solidFill>
                <a:schemeClr val="dk1"/>
              </a:solidFill>
              <a:effectLst/>
              <a:latin typeface="+mn-lt"/>
              <a:ea typeface="+mn-ea"/>
              <a:cs typeface="+mn-cs"/>
            </a:rPr>
            <a:t>EJECUCIÓN CALCULADA SOBRE PRESUPUESTO ACTUAL AJUSTADO (AFECTADO POR MODIFICACIONES EJECUTIVAS EN TRÁNSITO):</a:t>
          </a:r>
          <a:r>
            <a:rPr lang="es-CR" sz="1100">
              <a:solidFill>
                <a:schemeClr val="dk1"/>
              </a:solidFill>
              <a:effectLst/>
              <a:latin typeface="+mn-lt"/>
              <a:ea typeface="+mn-ea"/>
              <a:cs typeface="+mn-cs"/>
            </a:rPr>
            <a:t> representa el porcentaje del Presupuesto Actual Ajustado que se ha devengado.</a:t>
          </a:r>
        </a:p>
        <a:p>
          <a:pPr algn="just"/>
          <a:r>
            <a:rPr lang="es-CR" sz="1100">
              <a:solidFill>
                <a:schemeClr val="dk1"/>
              </a:solidFill>
              <a:effectLst/>
              <a:latin typeface="+mn-lt"/>
              <a:ea typeface="+mn-ea"/>
              <a:cs typeface="+mn-cs"/>
            </a:rPr>
            <a:t>11. </a:t>
          </a:r>
          <a:r>
            <a:rPr lang="es-CR" sz="1100" b="1">
              <a:solidFill>
                <a:schemeClr val="dk1"/>
              </a:solidFill>
              <a:effectLst/>
              <a:latin typeface="+mn-lt"/>
              <a:ea typeface="+mn-ea"/>
              <a:cs typeface="+mn-cs"/>
            </a:rPr>
            <a:t>TRÁNSITO CALCULADA SOBRE PRESUPUESTO ACTUAL AJUSTADO (AFECTADO POR MODIFICACIONES EJECUTIVAS EN TRÁNSITO):</a:t>
          </a:r>
          <a:r>
            <a:rPr lang="es-CR" sz="1100">
              <a:solidFill>
                <a:schemeClr val="dk1"/>
              </a:solidFill>
              <a:effectLst/>
              <a:latin typeface="+mn-lt"/>
              <a:ea typeface="+mn-ea"/>
              <a:cs typeface="+mn-cs"/>
            </a:rPr>
            <a:t> aglutina el porcentaje del Presupuesto Actual Ajustado que representa todo trámite ingresado en SIGAF con un documento de ejecución presupuestaria (solicitud de pedido, pedido de compra y reservas de recursos). Los % que presentan ejecución mayor al 100%, corresponden a que el monto del comprometido es mayor al presupuesto actual ajustado, es decir, presenta un CND mayor al presupuesto actual.</a:t>
          </a:r>
        </a:p>
        <a:p>
          <a:pPr algn="just"/>
          <a:r>
            <a:rPr lang="es-CR" sz="1100">
              <a:solidFill>
                <a:schemeClr val="dk1"/>
              </a:solidFill>
              <a:effectLst/>
              <a:latin typeface="+mn-lt"/>
              <a:ea typeface="+mn-ea"/>
              <a:cs typeface="+mn-cs"/>
            </a:rPr>
            <a:t>12. </a:t>
          </a:r>
          <a:r>
            <a:rPr lang="es-CR" sz="1100" b="1">
              <a:solidFill>
                <a:schemeClr val="dk1"/>
              </a:solidFill>
              <a:effectLst/>
              <a:latin typeface="+mn-lt"/>
              <a:ea typeface="+mn-ea"/>
              <a:cs typeface="+mn-cs"/>
            </a:rPr>
            <a:t>ACUMULADO CALCULADA SOBRE PRESUPUESTO ACTUAL AJUSTADO (AFECTADO POR MODIFICACIONES EJECUTIVAS EN TRÁNSITO):</a:t>
          </a:r>
          <a:r>
            <a:rPr lang="es-CR" sz="1100">
              <a:solidFill>
                <a:schemeClr val="dk1"/>
              </a:solidFill>
              <a:effectLst/>
              <a:latin typeface="+mn-lt"/>
              <a:ea typeface="+mn-ea"/>
              <a:cs typeface="+mn-cs"/>
            </a:rPr>
            <a:t> es la sumatoria del porcentaje de ejecución calculada sobre el Presupuesto Actual Ajustado y el porcentaje de documentos en tránsito calculada sobre el Presupuesto Actual Ajustado en el SIGAF.</a:t>
          </a:r>
        </a:p>
        <a:p>
          <a:pPr algn="just"/>
          <a:r>
            <a:rPr lang="es-CR" sz="1100">
              <a:solidFill>
                <a:schemeClr val="dk1"/>
              </a:solidFill>
              <a:effectLst/>
              <a:latin typeface="+mn-lt"/>
              <a:ea typeface="+mn-ea"/>
              <a:cs typeface="+mn-cs"/>
            </a:rPr>
            <a:t>13. </a:t>
          </a:r>
          <a:r>
            <a:rPr lang="es-CR" sz="1100" b="1">
              <a:solidFill>
                <a:schemeClr val="dk1"/>
              </a:solidFill>
              <a:effectLst/>
              <a:latin typeface="+mn-lt"/>
              <a:ea typeface="+mn-ea"/>
              <a:cs typeface="+mn-cs"/>
            </a:rPr>
            <a:t>INCLUYE FUENTE DE FINANCIAMIENTO INTERNA:</a:t>
          </a:r>
          <a:r>
            <a:rPr lang="es-CR" sz="1100">
              <a:solidFill>
                <a:schemeClr val="dk1"/>
              </a:solidFill>
              <a:effectLst/>
              <a:latin typeface="+mn-lt"/>
              <a:ea typeface="+mn-ea"/>
              <a:cs typeface="+mn-cs"/>
            </a:rPr>
            <a:t> 001: Ingresos Corrientes, 060: Transferencias de Capital del Sector Público Financiero, 280: Colocación de Títulos Valores.  </a:t>
          </a:r>
        </a:p>
        <a:p>
          <a:endParaRPr lang="es-CR" sz="110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1044975</xdr:colOff>
      <xdr:row>3</xdr:row>
      <xdr:rowOff>76200</xdr:rowOff>
    </xdr:to>
    <xdr:pic>
      <xdr:nvPicPr>
        <xdr:cNvPr id="2" name="Imagen 1">
          <a:extLst>
            <a:ext uri="{FF2B5EF4-FFF2-40B4-BE49-F238E27FC236}">
              <a16:creationId xmlns:a16="http://schemas.microsoft.com/office/drawing/2014/main" id="{787B7762-2E16-4F3C-8618-4A6254420C6A}"/>
            </a:ext>
          </a:extLst>
        </xdr:cNvPr>
        <xdr:cNvPicPr>
          <a:picLocks noChangeAspect="1"/>
        </xdr:cNvPicPr>
      </xdr:nvPicPr>
      <xdr:blipFill rotWithShape="1">
        <a:blip xmlns:r="http://schemas.openxmlformats.org/officeDocument/2006/relationships" r:embed="rId1"/>
        <a:srcRect b="25112"/>
        <a:stretch>
          <a:fillRect/>
        </a:stretch>
      </xdr:blipFill>
      <xdr:spPr>
        <a:xfrm>
          <a:off x="0" y="0"/>
          <a:ext cx="7604525" cy="628650"/>
        </a:xfrm>
        <a:prstGeom prst="rect">
          <a:avLst/>
        </a:prstGeom>
      </xdr:spPr>
    </xdr:pic>
    <xdr:clientData/>
  </xdr:twoCellAnchor>
  <xdr:twoCellAnchor>
    <xdr:from>
      <xdr:col>0</xdr:col>
      <xdr:colOff>0</xdr:colOff>
      <xdr:row>729</xdr:row>
      <xdr:rowOff>0</xdr:rowOff>
    </xdr:from>
    <xdr:to>
      <xdr:col>14</xdr:col>
      <xdr:colOff>1234440</xdr:colOff>
      <xdr:row>756</xdr:row>
      <xdr:rowOff>19050</xdr:rowOff>
    </xdr:to>
    <xdr:sp macro="" textlink="">
      <xdr:nvSpPr>
        <xdr:cNvPr id="3" name="CuadroTexto 2">
          <a:extLst>
            <a:ext uri="{FF2B5EF4-FFF2-40B4-BE49-F238E27FC236}">
              <a16:creationId xmlns:a16="http://schemas.microsoft.com/office/drawing/2014/main" id="{BEF5AD0F-D233-4A8B-8900-DB539339F360}"/>
            </a:ext>
          </a:extLst>
        </xdr:cNvPr>
        <xdr:cNvSpPr txBox="1"/>
      </xdr:nvSpPr>
      <xdr:spPr>
        <a:xfrm>
          <a:off x="0" y="416369500"/>
          <a:ext cx="16398240" cy="4991100"/>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just"/>
          <a:r>
            <a:rPr lang="es-CR" sz="1100" b="1" u="sng">
              <a:solidFill>
                <a:schemeClr val="dk1"/>
              </a:solidFill>
              <a:effectLst/>
              <a:latin typeface="+mn-lt"/>
              <a:ea typeface="+mn-ea"/>
              <a:cs typeface="+mn-cs"/>
            </a:rPr>
            <a:t>Notas: </a:t>
          </a:r>
          <a:endParaRPr lang="es-CR" sz="1100">
            <a:solidFill>
              <a:schemeClr val="dk1"/>
            </a:solidFill>
            <a:effectLst/>
            <a:latin typeface="+mn-lt"/>
            <a:ea typeface="+mn-ea"/>
            <a:cs typeface="+mn-cs"/>
          </a:endParaRPr>
        </a:p>
        <a:p>
          <a:pPr algn="just"/>
          <a:r>
            <a:rPr lang="es-CR" sz="1100">
              <a:solidFill>
                <a:schemeClr val="dk1"/>
              </a:solidFill>
              <a:effectLst/>
              <a:latin typeface="+mn-lt"/>
              <a:ea typeface="+mn-ea"/>
              <a:cs typeface="+mn-cs"/>
            </a:rPr>
            <a:t>1. </a:t>
          </a:r>
          <a:r>
            <a:rPr lang="es-CR" sz="1100" b="1">
              <a:solidFill>
                <a:schemeClr val="dk1"/>
              </a:solidFill>
              <a:effectLst/>
              <a:latin typeface="+mn-lt"/>
              <a:ea typeface="+mn-ea"/>
              <a:cs typeface="+mn-cs"/>
            </a:rPr>
            <a:t>PRESUPUESTO INICIAL:</a:t>
          </a:r>
          <a:r>
            <a:rPr lang="es-CR" sz="1100">
              <a:solidFill>
                <a:schemeClr val="dk1"/>
              </a:solidFill>
              <a:effectLst/>
              <a:latin typeface="+mn-lt"/>
              <a:ea typeface="+mn-ea"/>
              <a:cs typeface="+mn-cs"/>
            </a:rPr>
            <a:t> corresponde a las asignaciones presupuestarias autorizadas inicialmente en la LEY DE PRESUPUESTO ORDINARIO Y EXTRAORDINARIO DE LA REPÚBLICA PARA EL EJERCICIO ECONÓMICO 2026 N° 10836 Publicada en el Alcance No. 159 a La Gaceta No. 233, del 11 de diciembre del 2025.</a:t>
          </a:r>
        </a:p>
        <a:p>
          <a:pPr algn="just"/>
          <a:r>
            <a:rPr lang="es-CR" sz="1100">
              <a:solidFill>
                <a:schemeClr val="dk1"/>
              </a:solidFill>
              <a:effectLst/>
              <a:latin typeface="+mn-lt"/>
              <a:ea typeface="+mn-ea"/>
              <a:cs typeface="+mn-cs"/>
            </a:rPr>
            <a:t>2. </a:t>
          </a:r>
          <a:r>
            <a:rPr lang="es-CR" sz="1100" b="1">
              <a:solidFill>
                <a:schemeClr val="dk1"/>
              </a:solidFill>
              <a:effectLst/>
              <a:latin typeface="+mn-lt"/>
              <a:ea typeface="+mn-ea"/>
              <a:cs typeface="+mn-cs"/>
            </a:rPr>
            <a:t>PRESUPUESTO ACTUAL:</a:t>
          </a:r>
          <a:r>
            <a:rPr lang="es-CR" sz="1100">
              <a:solidFill>
                <a:schemeClr val="dk1"/>
              </a:solidFill>
              <a:effectLst/>
              <a:latin typeface="+mn-lt"/>
              <a:ea typeface="+mn-ea"/>
              <a:cs typeface="+mn-cs"/>
            </a:rPr>
            <a:t> registra las asignaciones presupuestarias aprobadas para el Ejercicio Económico 2026.</a:t>
          </a:r>
        </a:p>
        <a:p>
          <a:pPr algn="just"/>
          <a:r>
            <a:rPr lang="es-CR" sz="1100">
              <a:solidFill>
                <a:schemeClr val="dk1"/>
              </a:solidFill>
              <a:effectLst/>
              <a:latin typeface="+mn-lt"/>
              <a:ea typeface="+mn-ea"/>
              <a:cs typeface="+mn-cs"/>
            </a:rPr>
            <a:t>3. </a:t>
          </a:r>
          <a:r>
            <a:rPr lang="es-CR" sz="1100" b="1">
              <a:solidFill>
                <a:schemeClr val="dk1"/>
              </a:solidFill>
              <a:effectLst/>
              <a:latin typeface="+mn-lt"/>
              <a:ea typeface="+mn-ea"/>
              <a:cs typeface="+mn-cs"/>
            </a:rPr>
            <a:t>MODIFICACIÓN EN TRÁNSITO:</a:t>
          </a:r>
          <a:r>
            <a:rPr lang="es-CR" sz="1100">
              <a:solidFill>
                <a:schemeClr val="dk1"/>
              </a:solidFill>
              <a:effectLst/>
              <a:latin typeface="+mn-lt"/>
              <a:ea typeface="+mn-ea"/>
              <a:cs typeface="+mn-cs"/>
            </a:rPr>
            <a:t> corresponde a las modificaciones presupuestarias (Ejecutivas y Legislativas) que a la fecha de la emisión de la liquidación no han sido aprobadas. A la fecha se encuentra en tránsito el </a:t>
          </a:r>
          <a:r>
            <a:rPr lang="es-CR" sz="1100" b="1">
              <a:solidFill>
                <a:schemeClr val="dk1"/>
              </a:solidFill>
              <a:effectLst/>
              <a:latin typeface="+mn-lt"/>
              <a:ea typeface="+mn-ea"/>
              <a:cs typeface="+mn-cs"/>
            </a:rPr>
            <a:t>TRASLADO DE PARTIDAS COMPROMISOS NO DEVENGADOS 2025-2026 (H-002)</a:t>
          </a:r>
          <a:r>
            <a:rPr lang="es-CR" sz="1100">
              <a:solidFill>
                <a:schemeClr val="dk1"/>
              </a:solidFill>
              <a:effectLst/>
              <a:latin typeface="+mn-lt"/>
              <a:ea typeface="+mn-ea"/>
              <a:cs typeface="+mn-cs"/>
            </a:rPr>
            <a:t>, presentado ante el Ministerio de Hacienda el día 27 de enero de 2026 mediante oficio DM-0139-2026.</a:t>
          </a:r>
        </a:p>
        <a:p>
          <a:pPr algn="just"/>
          <a:r>
            <a:rPr lang="es-CR" sz="1100" b="1">
              <a:solidFill>
                <a:schemeClr val="dk1"/>
              </a:solidFill>
              <a:effectLst/>
              <a:latin typeface="+mn-lt"/>
              <a:ea typeface="+mn-ea"/>
              <a:cs typeface="+mn-cs"/>
            </a:rPr>
            <a:t>MODIFICACIÓN LEGISLATIVA CND,</a:t>
          </a:r>
          <a:r>
            <a:rPr lang="es-CR" sz="1100">
              <a:solidFill>
                <a:schemeClr val="dk1"/>
              </a:solidFill>
              <a:effectLst/>
              <a:latin typeface="+mn-lt"/>
              <a:ea typeface="+mn-ea"/>
              <a:cs typeface="+mn-cs"/>
            </a:rPr>
            <a:t>  presentada ante el Ministerio de Hacienda (M.H.) el día 27 de enero de 2026 mediante oficio DM-0139-2026 para atender el CND del Programa Presupuestario 573, quedando a la espera de que el M.H. indique la fecha de inclusión en el Sistema de Formulación Presupuestaria, para dar cumplimiento a la normativa vigente en cuanto al financiamiento de CND.</a:t>
          </a:r>
        </a:p>
        <a:p>
          <a:pPr algn="just"/>
          <a:r>
            <a:rPr lang="es-CR" sz="1100">
              <a:solidFill>
                <a:schemeClr val="dk1"/>
              </a:solidFill>
              <a:effectLst/>
              <a:latin typeface="+mn-lt"/>
              <a:ea typeface="+mn-ea"/>
              <a:cs typeface="+mn-cs"/>
            </a:rPr>
            <a:t>4. </a:t>
          </a:r>
          <a:r>
            <a:rPr lang="es-CR" sz="1100" b="1">
              <a:solidFill>
                <a:schemeClr val="dk1"/>
              </a:solidFill>
              <a:effectLst/>
              <a:latin typeface="+mn-lt"/>
              <a:ea typeface="+mn-ea"/>
              <a:cs typeface="+mn-cs"/>
            </a:rPr>
            <a:t>PRESUPUESTO ACTUAL AJUSTADO:</a:t>
          </a:r>
          <a:r>
            <a:rPr lang="es-CR" sz="1100">
              <a:solidFill>
                <a:schemeClr val="dk1"/>
              </a:solidFill>
              <a:effectLst/>
              <a:latin typeface="+mn-lt"/>
              <a:ea typeface="+mn-ea"/>
              <a:cs typeface="+mn-cs"/>
            </a:rPr>
            <a:t> corresponde al Presupuesto Actual más la aplicación de las modificaciones presupuestarias en tránsito (Ejecutivas).</a:t>
          </a:r>
        </a:p>
        <a:p>
          <a:pPr algn="just"/>
          <a:r>
            <a:rPr lang="es-CR" sz="1100">
              <a:solidFill>
                <a:schemeClr val="dk1"/>
              </a:solidFill>
              <a:effectLst/>
              <a:latin typeface="+mn-lt"/>
              <a:ea typeface="+mn-ea"/>
              <a:cs typeface="+mn-cs"/>
            </a:rPr>
            <a:t>5. </a:t>
          </a:r>
          <a:r>
            <a:rPr lang="es-CR" sz="1100" b="1">
              <a:solidFill>
                <a:schemeClr val="dk1"/>
              </a:solidFill>
              <a:effectLst/>
              <a:latin typeface="+mn-lt"/>
              <a:ea typeface="+mn-ea"/>
              <a:cs typeface="+mn-cs"/>
            </a:rPr>
            <a:t>DISPONIBLE LIBERADO:</a:t>
          </a:r>
          <a:r>
            <a:rPr lang="es-CR" sz="1100">
              <a:solidFill>
                <a:schemeClr val="dk1"/>
              </a:solidFill>
              <a:effectLst/>
              <a:latin typeface="+mn-lt"/>
              <a:ea typeface="+mn-ea"/>
              <a:cs typeface="+mn-cs"/>
            </a:rPr>
            <a:t> corresponde a la porción de la cuota presupuestaria liberada que no ha sido utilizada.  Importante indicar que los montos visualizados en esta columna en negativo, corresponden a subpartidas presupuestarias en las que se arrastró un importe de Compromiso No Devengado (CND) mayor  a la cuota liberada para el Primer Trimestre del ejercicio económico 2026, los cuales requieren de la aplicación de un ajuste de cuotas por parte del Programa Presupuestario.</a:t>
          </a:r>
        </a:p>
        <a:p>
          <a:pPr algn="just"/>
          <a:r>
            <a:rPr lang="es-CR" sz="1100">
              <a:solidFill>
                <a:schemeClr val="dk1"/>
              </a:solidFill>
              <a:effectLst/>
              <a:latin typeface="+mn-lt"/>
              <a:ea typeface="+mn-ea"/>
              <a:cs typeface="+mn-cs"/>
            </a:rPr>
            <a:t>6. </a:t>
          </a:r>
          <a:r>
            <a:rPr lang="es-CR" sz="1100" b="1">
              <a:solidFill>
                <a:schemeClr val="dk1"/>
              </a:solidFill>
              <a:effectLst/>
              <a:latin typeface="+mn-lt"/>
              <a:ea typeface="+mn-ea"/>
              <a:cs typeface="+mn-cs"/>
            </a:rPr>
            <a:t>MONTO BLOQUEADO:</a:t>
          </a:r>
          <a:r>
            <a:rPr lang="es-CR" sz="1100">
              <a:solidFill>
                <a:schemeClr val="dk1"/>
              </a:solidFill>
              <a:effectLst/>
              <a:latin typeface="+mn-lt"/>
              <a:ea typeface="+mn-ea"/>
              <a:cs typeface="+mn-cs"/>
            </a:rPr>
            <a:t> corresponde a recursos bloqueados y notificados por el Ministerio de Hacienda según oficio MH-DGPN-UAP3-OF-0046-2025 de fecha 18 de diciembre de 2025.</a:t>
          </a:r>
        </a:p>
        <a:p>
          <a:r>
            <a:rPr lang="es-CR" sz="1100">
              <a:solidFill>
                <a:schemeClr val="dk1"/>
              </a:solidFill>
              <a:effectLst/>
              <a:latin typeface="+mn-lt"/>
              <a:ea typeface="+mn-ea"/>
              <a:cs typeface="+mn-cs"/>
            </a:rPr>
            <a:t>7. </a:t>
          </a:r>
          <a:r>
            <a:rPr lang="es-CR" sz="1100" b="1">
              <a:solidFill>
                <a:schemeClr val="dk1"/>
              </a:solidFill>
              <a:effectLst/>
              <a:latin typeface="+mn-lt"/>
              <a:ea typeface="+mn-ea"/>
              <a:cs typeface="+mn-cs"/>
            </a:rPr>
            <a:t>PRESUPUESTO DISPONIBLE :</a:t>
          </a:r>
          <a:r>
            <a:rPr lang="es-CR" sz="1100">
              <a:solidFill>
                <a:schemeClr val="dk1"/>
              </a:solidFill>
              <a:effectLst/>
              <a:latin typeface="+mn-lt"/>
              <a:ea typeface="+mn-ea"/>
              <a:cs typeface="+mn-cs"/>
            </a:rPr>
            <a:t> corresponde al Presupuesto Actual  afectado por los trámites ingresados en SIGAF reflejados en el Solicitado, Comprometido, Recepción de Mercancía y  Devengado.</a:t>
          </a:r>
          <a:endParaRPr lang="es-CR">
            <a:effectLst/>
          </a:endParaRPr>
        </a:p>
        <a:p>
          <a:pPr eaLnBrk="1" fontAlgn="auto" latinLnBrk="0" hangingPunct="1"/>
          <a:r>
            <a:rPr lang="es-CR" sz="1100">
              <a:solidFill>
                <a:schemeClr val="dk1"/>
              </a:solidFill>
              <a:effectLst/>
              <a:latin typeface="+mn-lt"/>
              <a:ea typeface="+mn-ea"/>
              <a:cs typeface="+mn-cs"/>
            </a:rPr>
            <a:t>Los montos visualizados en esta columna en negativo, corresponden a subpartidas presupuestarias en las que se arrastró un importe de Compromiso No Devengado (CND) mayor  al presupuesto previsto en la Ley de Presupuesto 2026 y que requieren de ajuste mediante Modificación Presupuestaria (Ejecutiva o  Legislativa).</a:t>
          </a:r>
          <a:endParaRPr lang="es-CR">
            <a:effectLst/>
          </a:endParaRPr>
        </a:p>
        <a:p>
          <a:pPr algn="just"/>
          <a:r>
            <a:rPr lang="es-CR" sz="1100">
              <a:solidFill>
                <a:schemeClr val="dk1"/>
              </a:solidFill>
              <a:effectLst/>
              <a:latin typeface="+mn-lt"/>
              <a:ea typeface="+mn-ea"/>
              <a:cs typeface="+mn-cs"/>
            </a:rPr>
            <a:t>8. </a:t>
          </a:r>
          <a:r>
            <a:rPr lang="es-CR" sz="1100" b="1">
              <a:solidFill>
                <a:schemeClr val="dk1"/>
              </a:solidFill>
              <a:effectLst/>
              <a:latin typeface="+mn-lt"/>
              <a:ea typeface="+mn-ea"/>
              <a:cs typeface="+mn-cs"/>
            </a:rPr>
            <a:t>PRESUPUESTO DISPONIBLE AJUSTADO:</a:t>
          </a:r>
          <a:r>
            <a:rPr lang="es-CR" sz="1100">
              <a:solidFill>
                <a:schemeClr val="dk1"/>
              </a:solidFill>
              <a:effectLst/>
              <a:latin typeface="+mn-lt"/>
              <a:ea typeface="+mn-ea"/>
              <a:cs typeface="+mn-cs"/>
            </a:rPr>
            <a:t> corresponde al Presupuesto Actual Ajustado afectado por los trámites ingresados en SIGAF reflejados en el Solicitado, Comprometido, Recepción de Mercancía, Devengado y el Monto Bloqueado.</a:t>
          </a:r>
        </a:p>
        <a:p>
          <a:pPr marL="0" marR="0" lvl="0" indent="0" algn="just" defTabSz="914400" eaLnBrk="1" fontAlgn="auto" latinLnBrk="0" hangingPunct="1">
            <a:lnSpc>
              <a:spcPct val="100000"/>
            </a:lnSpc>
            <a:spcBef>
              <a:spcPts val="0"/>
            </a:spcBef>
            <a:spcAft>
              <a:spcPts val="0"/>
            </a:spcAft>
            <a:buClrTx/>
            <a:buSzTx/>
            <a:buFontTx/>
            <a:buNone/>
            <a:tabLst/>
            <a:defRPr/>
          </a:pPr>
          <a:r>
            <a:rPr lang="es-CR" sz="1100">
              <a:solidFill>
                <a:schemeClr val="dk1"/>
              </a:solidFill>
              <a:effectLst/>
              <a:latin typeface="+mn-lt"/>
              <a:ea typeface="+mn-ea"/>
              <a:cs typeface="+mn-cs"/>
            </a:rPr>
            <a:t>Los montos visualizados en esta columna en negativo, corresponden a subpartidas presupuestarias en las que se arrastró un importe de Compromiso No Devengado (CND) mayor  al presupuesto previsto en la Ley de Presupuesto 2026 y que requieren de ajuste mediante Modificación Presupuestaria Legislativa.</a:t>
          </a:r>
          <a:endParaRPr lang="es-CR">
            <a:effectLst/>
          </a:endParaRPr>
        </a:p>
        <a:p>
          <a:pPr algn="just"/>
          <a:r>
            <a:rPr lang="es-CR" sz="1100">
              <a:solidFill>
                <a:schemeClr val="dk1"/>
              </a:solidFill>
              <a:effectLst/>
              <a:latin typeface="+mn-lt"/>
              <a:ea typeface="+mn-ea"/>
              <a:cs typeface="+mn-cs"/>
            </a:rPr>
            <a:t>9. </a:t>
          </a:r>
          <a:r>
            <a:rPr lang="es-CR" sz="1100" b="1">
              <a:solidFill>
                <a:schemeClr val="dk1"/>
              </a:solidFill>
              <a:effectLst/>
              <a:latin typeface="+mn-lt"/>
              <a:ea typeface="+mn-ea"/>
              <a:cs typeface="+mn-cs"/>
            </a:rPr>
            <a:t>EJECUCIÓN CALCULADA SOBRE PRESUPUESTO ACTUAL (SIN AFECTACIÓN DE MODIFICACIONES EN TRÁNSITO):</a:t>
          </a:r>
          <a:r>
            <a:rPr lang="es-CR" sz="1100">
              <a:solidFill>
                <a:schemeClr val="dk1"/>
              </a:solidFill>
              <a:effectLst/>
              <a:latin typeface="+mn-lt"/>
              <a:ea typeface="+mn-ea"/>
              <a:cs typeface="+mn-cs"/>
            </a:rPr>
            <a:t> representa el porcentaje del Presupuesto Actual que se ha devengado. Este dato refleja las cifras oficiales del SIGAF del Presupuesto Actual.</a:t>
          </a:r>
        </a:p>
        <a:p>
          <a:pPr algn="just"/>
          <a:r>
            <a:rPr lang="es-CR" sz="1100">
              <a:solidFill>
                <a:schemeClr val="dk1"/>
              </a:solidFill>
              <a:effectLst/>
              <a:latin typeface="+mn-lt"/>
              <a:ea typeface="+mn-ea"/>
              <a:cs typeface="+mn-cs"/>
            </a:rPr>
            <a:t>10. </a:t>
          </a:r>
          <a:r>
            <a:rPr lang="es-CR" sz="1100" b="1">
              <a:solidFill>
                <a:schemeClr val="dk1"/>
              </a:solidFill>
              <a:effectLst/>
              <a:latin typeface="+mn-lt"/>
              <a:ea typeface="+mn-ea"/>
              <a:cs typeface="+mn-cs"/>
            </a:rPr>
            <a:t>EJECUCIÓN CALCULADA SOBRE PRESUPUESTO ACTUAL AJUSTADO (AFECTADO POR MODIFICACIONES EJECUTIVAS EN TRÁNSITO):</a:t>
          </a:r>
          <a:r>
            <a:rPr lang="es-CR" sz="1100">
              <a:solidFill>
                <a:schemeClr val="dk1"/>
              </a:solidFill>
              <a:effectLst/>
              <a:latin typeface="+mn-lt"/>
              <a:ea typeface="+mn-ea"/>
              <a:cs typeface="+mn-cs"/>
            </a:rPr>
            <a:t> representa el porcentaje del Presupuesto Actual Ajustado que se ha devengado.</a:t>
          </a:r>
        </a:p>
        <a:p>
          <a:pPr algn="just"/>
          <a:r>
            <a:rPr lang="es-CR" sz="1100">
              <a:solidFill>
                <a:schemeClr val="dk1"/>
              </a:solidFill>
              <a:effectLst/>
              <a:latin typeface="+mn-lt"/>
              <a:ea typeface="+mn-ea"/>
              <a:cs typeface="+mn-cs"/>
            </a:rPr>
            <a:t>11. </a:t>
          </a:r>
          <a:r>
            <a:rPr lang="es-CR" sz="1100" b="1">
              <a:solidFill>
                <a:schemeClr val="dk1"/>
              </a:solidFill>
              <a:effectLst/>
              <a:latin typeface="+mn-lt"/>
              <a:ea typeface="+mn-ea"/>
              <a:cs typeface="+mn-cs"/>
            </a:rPr>
            <a:t>TRÁNSITO CALCULADA SOBRE PRESUPUESTO ACTUAL AJUSTADO (AFECTADO POR MODIFICACIONES EJECUTIVAS EN TRÁNSITO):</a:t>
          </a:r>
          <a:r>
            <a:rPr lang="es-CR" sz="1100">
              <a:solidFill>
                <a:schemeClr val="dk1"/>
              </a:solidFill>
              <a:effectLst/>
              <a:latin typeface="+mn-lt"/>
              <a:ea typeface="+mn-ea"/>
              <a:cs typeface="+mn-cs"/>
            </a:rPr>
            <a:t> aglutina el porcentaje del Presupuesto Actual Ajustado que representa todo trámite ingresado en SIGAF con un documento de ejecución presupuestaria (solicitud de pedido, pedido de compra y reservas de recursos). Los % que presentan ejecución mayor al 100%, corresponden a que el monto del comprometido es mayor al presupuesto actual ajustado, es decir, presenta un CND mayor al presupuesto actual.</a:t>
          </a:r>
        </a:p>
        <a:p>
          <a:pPr algn="just"/>
          <a:r>
            <a:rPr lang="es-CR" sz="1100">
              <a:solidFill>
                <a:schemeClr val="dk1"/>
              </a:solidFill>
              <a:effectLst/>
              <a:latin typeface="+mn-lt"/>
              <a:ea typeface="+mn-ea"/>
              <a:cs typeface="+mn-cs"/>
            </a:rPr>
            <a:t>12. </a:t>
          </a:r>
          <a:r>
            <a:rPr lang="es-CR" sz="1100" b="1">
              <a:solidFill>
                <a:schemeClr val="dk1"/>
              </a:solidFill>
              <a:effectLst/>
              <a:latin typeface="+mn-lt"/>
              <a:ea typeface="+mn-ea"/>
              <a:cs typeface="+mn-cs"/>
            </a:rPr>
            <a:t>ACUMULADO CALCULADA SOBRE PRESUPUESTO ACTUAL AJUSTADO (AFECTADO POR MODIFICACIONES EJECUTIVAS EN TRÁNSITO):</a:t>
          </a:r>
          <a:r>
            <a:rPr lang="es-CR" sz="1100">
              <a:solidFill>
                <a:schemeClr val="dk1"/>
              </a:solidFill>
              <a:effectLst/>
              <a:latin typeface="+mn-lt"/>
              <a:ea typeface="+mn-ea"/>
              <a:cs typeface="+mn-cs"/>
            </a:rPr>
            <a:t> es la sumatoria del porcentaje de ejecución calculada sobre el Presupuesto Actual Ajustado y el porcentaje de documentos en tránsito calculada sobre el Presupuesto Actual Ajustado en el SIGAF.</a:t>
          </a:r>
        </a:p>
        <a:p>
          <a:pPr algn="just"/>
          <a:r>
            <a:rPr lang="es-CR" sz="1100">
              <a:solidFill>
                <a:schemeClr val="dk1"/>
              </a:solidFill>
              <a:effectLst/>
              <a:latin typeface="+mn-lt"/>
              <a:ea typeface="+mn-ea"/>
              <a:cs typeface="+mn-cs"/>
            </a:rPr>
            <a:t>13. </a:t>
          </a:r>
          <a:r>
            <a:rPr lang="es-CR" sz="1100" b="1">
              <a:solidFill>
                <a:schemeClr val="dk1"/>
              </a:solidFill>
              <a:effectLst/>
              <a:latin typeface="+mn-lt"/>
              <a:ea typeface="+mn-ea"/>
              <a:cs typeface="+mn-cs"/>
            </a:rPr>
            <a:t>INCLUYE FUENTE DE FINANCIAMIENTO INTERNA:</a:t>
          </a:r>
          <a:r>
            <a:rPr lang="es-CR" sz="1100">
              <a:solidFill>
                <a:schemeClr val="dk1"/>
              </a:solidFill>
              <a:effectLst/>
              <a:latin typeface="+mn-lt"/>
              <a:ea typeface="+mn-ea"/>
              <a:cs typeface="+mn-cs"/>
            </a:rPr>
            <a:t> 001: Ingresos Corrientes, 060: Transferencias de Capital del Sector Público Financiero, 280: Colocación de Títulos Valores.  </a:t>
          </a:r>
        </a:p>
        <a:p>
          <a:endParaRPr lang="es-CR" sz="1100"/>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713"/>
  <sheetViews>
    <sheetView showGridLines="0" tabSelected="1" zoomScale="80" zoomScaleNormal="80" workbookViewId="0">
      <selection activeCell="J5" sqref="J5"/>
    </sheetView>
  </sheetViews>
  <sheetFormatPr baseColWidth="10" defaultRowHeight="14.5" outlineLevelRow="4" x14ac:dyDescent="0.35"/>
  <cols>
    <col min="1" max="1" width="13" style="28" customWidth="1"/>
    <col min="2" max="2" width="17.36328125" style="28" customWidth="1"/>
    <col min="3" max="3" width="10.6328125" style="28" customWidth="1"/>
    <col min="4" max="4" width="15.08984375" style="28" customWidth="1"/>
    <col min="5" max="5" width="4.6328125" style="28" customWidth="1"/>
    <col min="6" max="6" width="5.6328125" style="28" customWidth="1"/>
    <col min="7" max="7" width="7.08984375" style="28" customWidth="1"/>
    <col min="8" max="8" width="10.90625" style="28" customWidth="1"/>
    <col min="9" max="9" width="9.54296875" style="28" customWidth="1"/>
    <col min="10" max="10" width="44.6328125" style="31" customWidth="1"/>
    <col min="11" max="12" width="20.36328125" style="32" customWidth="1"/>
    <col min="13" max="14" width="18.90625" style="32" customWidth="1"/>
    <col min="15" max="15" width="21.6328125" style="32" bestFit="1" customWidth="1"/>
    <col min="16" max="16" width="15.6328125" style="32" customWidth="1"/>
    <col min="17" max="17" width="18.6328125" style="32" customWidth="1"/>
    <col min="18" max="18" width="15.36328125" style="32" customWidth="1"/>
    <col min="19" max="19" width="18.6328125" style="32" bestFit="1" customWidth="1"/>
    <col min="20" max="20" width="18.6328125" style="32" customWidth="1"/>
    <col min="21" max="22" width="20.36328125" style="32" customWidth="1"/>
    <col min="23" max="23" width="17.6328125" style="32" customWidth="1"/>
    <col min="24" max="24" width="20.36328125" style="32" customWidth="1"/>
    <col min="25" max="25" width="22.36328125" style="16" customWidth="1"/>
    <col min="26" max="26" width="20.54296875" style="16" customWidth="1"/>
    <col min="27" max="27" width="19.453125" style="16" customWidth="1"/>
    <col min="28" max="28" width="20.453125" style="16" customWidth="1"/>
  </cols>
  <sheetData>
    <row r="1" spans="1:28" x14ac:dyDescent="0.35">
      <c r="F1" s="1"/>
      <c r="G1" s="1"/>
      <c r="H1" s="1"/>
      <c r="I1" s="1"/>
      <c r="J1" s="9"/>
      <c r="K1" s="17"/>
      <c r="L1" s="18"/>
      <c r="M1" s="18"/>
      <c r="N1" s="18"/>
      <c r="O1" s="18"/>
      <c r="P1" s="19"/>
      <c r="Q1" s="19"/>
      <c r="R1" s="19"/>
      <c r="S1" s="19"/>
      <c r="T1" s="19"/>
      <c r="U1" s="19"/>
      <c r="V1" s="19"/>
      <c r="W1" s="19"/>
      <c r="X1" s="19"/>
      <c r="Y1" s="2"/>
      <c r="Z1" s="2"/>
      <c r="AA1" s="3"/>
      <c r="AB1" s="3"/>
    </row>
    <row r="2" spans="1:28" x14ac:dyDescent="0.35">
      <c r="F2" s="1"/>
      <c r="G2" s="1"/>
      <c r="H2" s="1"/>
      <c r="I2" s="1"/>
      <c r="J2" s="9"/>
      <c r="K2" s="17"/>
      <c r="L2" s="18"/>
      <c r="M2" s="18"/>
      <c r="N2" s="18"/>
      <c r="O2" s="18"/>
      <c r="P2" s="19"/>
      <c r="Q2" s="19"/>
      <c r="R2" s="19"/>
      <c r="S2" s="20"/>
      <c r="T2" s="21"/>
      <c r="U2" s="21"/>
      <c r="V2" s="19"/>
      <c r="W2" s="19"/>
      <c r="X2" s="19"/>
      <c r="Y2" s="2"/>
      <c r="Z2" s="2"/>
      <c r="AA2" s="3"/>
      <c r="AB2" s="3"/>
    </row>
    <row r="3" spans="1:28" x14ac:dyDescent="0.35">
      <c r="F3" s="1"/>
      <c r="G3" s="1"/>
      <c r="H3" s="1"/>
      <c r="I3" s="1"/>
      <c r="J3" s="9"/>
      <c r="K3" s="17"/>
      <c r="L3" s="18"/>
      <c r="M3" s="18"/>
      <c r="N3" s="18"/>
      <c r="O3" s="18"/>
      <c r="P3" s="19"/>
      <c r="Q3" s="19"/>
      <c r="R3" s="19"/>
      <c r="S3" s="19"/>
      <c r="T3" s="19"/>
      <c r="U3" s="19"/>
      <c r="V3" s="19"/>
      <c r="W3" s="19"/>
      <c r="X3" s="19"/>
      <c r="Y3" s="2"/>
      <c r="Z3" s="2"/>
      <c r="AA3" s="3"/>
      <c r="AB3" s="3"/>
    </row>
    <row r="4" spans="1:28" x14ac:dyDescent="0.35">
      <c r="F4" s="3"/>
      <c r="G4" s="3"/>
      <c r="H4" s="3"/>
      <c r="I4" s="3"/>
      <c r="J4" s="9"/>
      <c r="K4" s="17"/>
      <c r="L4" s="18"/>
      <c r="M4" s="18"/>
      <c r="N4" s="18"/>
      <c r="O4" s="18"/>
      <c r="P4" s="19"/>
      <c r="Q4" s="19"/>
      <c r="R4" s="19"/>
      <c r="S4" s="19"/>
      <c r="T4" s="19"/>
      <c r="U4" s="19"/>
      <c r="V4" s="19"/>
      <c r="W4" s="19"/>
      <c r="X4" s="19"/>
      <c r="Y4" s="2"/>
      <c r="Z4" s="2"/>
      <c r="AA4" s="3"/>
      <c r="AB4" s="3"/>
    </row>
    <row r="5" spans="1:28" x14ac:dyDescent="0.35">
      <c r="F5" s="3"/>
      <c r="G5" s="3"/>
      <c r="H5" s="3"/>
      <c r="I5" s="3"/>
      <c r="J5" s="9"/>
      <c r="K5" s="17"/>
      <c r="L5" s="18"/>
      <c r="M5" s="18"/>
      <c r="N5" s="18"/>
      <c r="O5" s="18"/>
      <c r="P5" s="19"/>
      <c r="Q5" s="19"/>
      <c r="R5" s="19"/>
      <c r="S5" s="19"/>
      <c r="T5" s="19"/>
      <c r="U5" s="19"/>
      <c r="V5" s="19"/>
      <c r="W5" s="19"/>
      <c r="X5" s="19"/>
      <c r="Y5" s="2"/>
      <c r="Z5" s="2"/>
      <c r="AA5" s="3"/>
      <c r="AB5" s="3"/>
    </row>
    <row r="6" spans="1:28" x14ac:dyDescent="0.35">
      <c r="A6" s="47" t="s">
        <v>0</v>
      </c>
      <c r="B6" s="47"/>
      <c r="C6" s="47"/>
      <c r="D6" s="47"/>
      <c r="E6" s="47"/>
      <c r="F6" s="47"/>
      <c r="G6" s="47"/>
      <c r="H6" s="47"/>
      <c r="I6" s="47"/>
      <c r="J6" s="47"/>
      <c r="K6" s="47"/>
      <c r="L6" s="47"/>
      <c r="M6" s="47"/>
      <c r="N6" s="47"/>
      <c r="O6" s="47"/>
      <c r="P6" s="47"/>
      <c r="Q6" s="47"/>
      <c r="R6" s="47"/>
      <c r="S6" s="47"/>
      <c r="T6" s="47"/>
      <c r="U6" s="47"/>
      <c r="V6" s="47"/>
      <c r="W6" s="47"/>
      <c r="X6" s="48"/>
      <c r="Y6" s="47"/>
      <c r="Z6" s="47"/>
      <c r="AA6" s="47"/>
      <c r="AB6" s="47"/>
    </row>
    <row r="7" spans="1:28" x14ac:dyDescent="0.35">
      <c r="A7" s="47" t="s">
        <v>1</v>
      </c>
      <c r="B7" s="47"/>
      <c r="C7" s="47"/>
      <c r="D7" s="47"/>
      <c r="E7" s="47"/>
      <c r="F7" s="47"/>
      <c r="G7" s="47"/>
      <c r="H7" s="47"/>
      <c r="I7" s="47"/>
      <c r="J7" s="47"/>
      <c r="K7" s="47"/>
      <c r="L7" s="47"/>
      <c r="M7" s="47"/>
      <c r="N7" s="47"/>
      <c r="O7" s="47"/>
      <c r="P7" s="47"/>
      <c r="Q7" s="47"/>
      <c r="R7" s="47"/>
      <c r="S7" s="47"/>
      <c r="T7" s="47"/>
      <c r="U7" s="47"/>
      <c r="V7" s="47"/>
      <c r="W7" s="47"/>
      <c r="X7" s="48"/>
      <c r="Y7" s="47"/>
      <c r="Z7" s="47"/>
      <c r="AA7" s="47"/>
      <c r="AB7" s="47"/>
    </row>
    <row r="8" spans="1:28" x14ac:dyDescent="0.35">
      <c r="A8" s="47" t="s">
        <v>576</v>
      </c>
      <c r="B8" s="47"/>
      <c r="C8" s="47"/>
      <c r="D8" s="47"/>
      <c r="E8" s="47"/>
      <c r="F8" s="47"/>
      <c r="G8" s="47"/>
      <c r="H8" s="47"/>
      <c r="I8" s="47"/>
      <c r="J8" s="47"/>
      <c r="K8" s="47"/>
      <c r="L8" s="47"/>
      <c r="M8" s="47"/>
      <c r="N8" s="47"/>
      <c r="O8" s="47"/>
      <c r="P8" s="47"/>
      <c r="Q8" s="47"/>
      <c r="R8" s="47"/>
      <c r="S8" s="47"/>
      <c r="T8" s="47"/>
      <c r="U8" s="47"/>
      <c r="V8" s="47"/>
      <c r="W8" s="47"/>
      <c r="X8" s="48"/>
      <c r="Y8" s="47"/>
      <c r="Z8" s="47"/>
      <c r="AA8" s="47"/>
      <c r="AB8" s="47"/>
    </row>
    <row r="9" spans="1:28" x14ac:dyDescent="0.35">
      <c r="F9" s="1"/>
      <c r="G9" s="1"/>
      <c r="H9" s="1"/>
      <c r="I9" s="1"/>
      <c r="J9" s="10"/>
      <c r="K9" s="22"/>
      <c r="L9" s="22"/>
      <c r="M9" s="22"/>
      <c r="N9" s="22"/>
      <c r="O9" s="22"/>
      <c r="P9" s="22"/>
      <c r="Q9" s="22"/>
      <c r="R9" s="22"/>
      <c r="S9" s="22"/>
      <c r="T9" s="22"/>
      <c r="U9" s="22"/>
      <c r="V9" s="22"/>
      <c r="W9" s="19"/>
      <c r="X9" s="19"/>
      <c r="Y9" s="2"/>
      <c r="Z9" s="2"/>
      <c r="AA9" s="3"/>
      <c r="AB9" s="3"/>
    </row>
    <row r="10" spans="1:28" x14ac:dyDescent="0.35">
      <c r="A10" s="4" t="s">
        <v>577</v>
      </c>
      <c r="F10" s="3"/>
      <c r="G10" s="3"/>
      <c r="H10" s="3"/>
      <c r="I10" s="3"/>
      <c r="J10" s="11"/>
      <c r="K10" s="17"/>
      <c r="L10" s="18"/>
      <c r="M10" s="18"/>
      <c r="N10" s="18"/>
      <c r="O10" s="18"/>
      <c r="P10" s="19"/>
      <c r="Q10" s="19"/>
      <c r="R10" s="19"/>
      <c r="S10" s="19"/>
      <c r="T10" s="19"/>
      <c r="U10" s="19"/>
      <c r="V10" s="19"/>
      <c r="W10" s="19"/>
      <c r="X10" s="19"/>
      <c r="Y10" s="2"/>
      <c r="Z10" s="2"/>
      <c r="AA10" s="3"/>
      <c r="AB10" s="3"/>
    </row>
    <row r="11" spans="1:28" s="8" customFormat="1" ht="126.75" customHeight="1" x14ac:dyDescent="0.35">
      <c r="A11" s="5" t="s">
        <v>2</v>
      </c>
      <c r="B11" s="5" t="s">
        <v>3</v>
      </c>
      <c r="C11" s="5" t="s">
        <v>4</v>
      </c>
      <c r="D11" s="5" t="s">
        <v>5</v>
      </c>
      <c r="E11" s="5" t="s">
        <v>6</v>
      </c>
      <c r="F11" s="5" t="s">
        <v>7</v>
      </c>
      <c r="G11" s="5" t="s">
        <v>8</v>
      </c>
      <c r="H11" s="5" t="s">
        <v>9</v>
      </c>
      <c r="I11" s="5" t="s">
        <v>10</v>
      </c>
      <c r="J11" s="5" t="s">
        <v>11</v>
      </c>
      <c r="K11" s="23" t="s">
        <v>12</v>
      </c>
      <c r="L11" s="23" t="s">
        <v>13</v>
      </c>
      <c r="M11" s="23" t="s">
        <v>14</v>
      </c>
      <c r="N11" s="23" t="s">
        <v>15</v>
      </c>
      <c r="O11" s="23" t="s">
        <v>16</v>
      </c>
      <c r="P11" s="23" t="s">
        <v>17</v>
      </c>
      <c r="Q11" s="23" t="s">
        <v>18</v>
      </c>
      <c r="R11" s="23" t="s">
        <v>19</v>
      </c>
      <c r="S11" s="23" t="s">
        <v>20</v>
      </c>
      <c r="T11" s="23" t="s">
        <v>21</v>
      </c>
      <c r="U11" s="23" t="s">
        <v>22</v>
      </c>
      <c r="V11" s="23" t="s">
        <v>23</v>
      </c>
      <c r="W11" s="23" t="s">
        <v>24</v>
      </c>
      <c r="X11" s="23" t="s">
        <v>25</v>
      </c>
      <c r="Y11" s="5" t="s">
        <v>26</v>
      </c>
      <c r="Z11" s="6" t="s">
        <v>27</v>
      </c>
      <c r="AA11" s="7" t="s">
        <v>28</v>
      </c>
      <c r="AB11" s="7" t="s">
        <v>29</v>
      </c>
    </row>
    <row r="12" spans="1:28" outlineLevel="4" x14ac:dyDescent="0.35">
      <c r="A12" s="25" t="s">
        <v>30</v>
      </c>
      <c r="B12" s="25" t="s">
        <v>31</v>
      </c>
      <c r="C12" s="25" t="s">
        <v>32</v>
      </c>
      <c r="D12" s="25" t="s">
        <v>33</v>
      </c>
      <c r="E12" s="25" t="s">
        <v>34</v>
      </c>
      <c r="F12" s="26" t="s">
        <v>35</v>
      </c>
      <c r="G12" s="25">
        <v>1111</v>
      </c>
      <c r="H12" s="25">
        <v>709800000</v>
      </c>
      <c r="I12" s="26" t="s">
        <v>32</v>
      </c>
      <c r="J12" s="27" t="s">
        <v>36</v>
      </c>
      <c r="K12" s="24">
        <v>4042665312</v>
      </c>
      <c r="L12" s="24">
        <v>4042665312</v>
      </c>
      <c r="M12" s="24">
        <v>0</v>
      </c>
      <c r="N12" s="24">
        <v>0</v>
      </c>
      <c r="O12" s="24">
        <f>$L12+$M12</f>
        <v>4042665312</v>
      </c>
      <c r="P12" s="24">
        <v>0</v>
      </c>
      <c r="Q12" s="24">
        <v>0</v>
      </c>
      <c r="R12" s="24">
        <v>0</v>
      </c>
      <c r="S12" s="24">
        <v>685038687.05999994</v>
      </c>
      <c r="T12" s="24">
        <v>685038687.05999994</v>
      </c>
      <c r="U12" s="24">
        <v>3357626624.9400001</v>
      </c>
      <c r="V12" s="24">
        <v>3357626624.9400001</v>
      </c>
      <c r="W12" s="24">
        <v>0</v>
      </c>
      <c r="X12" s="24">
        <f t="shared" ref="X12:X26" si="0">+$O12-$P12-$Q12-$R12-$S12-$W12</f>
        <v>3357626624.9400001</v>
      </c>
      <c r="Y12" s="12">
        <f t="shared" ref="Y12:Y75" si="1">IFERROR(($S12/$L12),0)</f>
        <v>0.16945223860767625</v>
      </c>
      <c r="Z12" s="12">
        <f t="shared" ref="Z12:Z75" si="2">IFERROR(($S12/$O12),0)</f>
        <v>0.16945223860767625</v>
      </c>
      <c r="AA12" s="12">
        <f t="shared" ref="AA12:AA75" si="3">IFERROR((($P12+$Q12+$R12)/$O12),0)</f>
        <v>0</v>
      </c>
      <c r="AB12" s="13">
        <f t="shared" ref="AB12:AB75" si="4">$Z12+$AA12</f>
        <v>0.16945223860767625</v>
      </c>
    </row>
    <row r="13" spans="1:28" outlineLevel="4" x14ac:dyDescent="0.35">
      <c r="A13" s="25" t="s">
        <v>30</v>
      </c>
      <c r="B13" s="25" t="s">
        <v>31</v>
      </c>
      <c r="C13" s="25" t="s">
        <v>32</v>
      </c>
      <c r="D13" s="25" t="s">
        <v>37</v>
      </c>
      <c r="E13" s="25" t="s">
        <v>34</v>
      </c>
      <c r="F13" s="26" t="s">
        <v>35</v>
      </c>
      <c r="G13" s="25">
        <v>1111</v>
      </c>
      <c r="H13" s="25">
        <v>709800000</v>
      </c>
      <c r="I13" s="26" t="s">
        <v>32</v>
      </c>
      <c r="J13" s="27" t="s">
        <v>38</v>
      </c>
      <c r="K13" s="24">
        <v>15863713</v>
      </c>
      <c r="L13" s="24">
        <v>39863713</v>
      </c>
      <c r="M13" s="24">
        <v>0</v>
      </c>
      <c r="N13" s="24">
        <v>0</v>
      </c>
      <c r="O13" s="24">
        <f t="shared" ref="O13:O80" si="5">$L13+$M13</f>
        <v>39863713</v>
      </c>
      <c r="P13" s="24">
        <v>0</v>
      </c>
      <c r="Q13" s="24">
        <v>0</v>
      </c>
      <c r="R13" s="24">
        <v>0</v>
      </c>
      <c r="S13" s="24">
        <v>9015410.2300000004</v>
      </c>
      <c r="T13" s="24">
        <v>9015410.2300000004</v>
      </c>
      <c r="U13" s="24">
        <v>30848302.77</v>
      </c>
      <c r="V13" s="24">
        <v>30848302.77</v>
      </c>
      <c r="W13" s="24">
        <v>0</v>
      </c>
      <c r="X13" s="24">
        <f t="shared" si="0"/>
        <v>30848302.77</v>
      </c>
      <c r="Y13" s="12">
        <f t="shared" si="1"/>
        <v>0.22615580816568692</v>
      </c>
      <c r="Z13" s="12">
        <f t="shared" si="2"/>
        <v>0.22615580816568692</v>
      </c>
      <c r="AA13" s="12">
        <f t="shared" si="3"/>
        <v>0</v>
      </c>
      <c r="AB13" s="13">
        <f t="shared" si="4"/>
        <v>0.22615580816568692</v>
      </c>
    </row>
    <row r="14" spans="1:28" outlineLevel="4" x14ac:dyDescent="0.35">
      <c r="A14" s="25" t="s">
        <v>30</v>
      </c>
      <c r="B14" s="25" t="s">
        <v>31</v>
      </c>
      <c r="C14" s="25" t="s">
        <v>32</v>
      </c>
      <c r="D14" s="25" t="s">
        <v>39</v>
      </c>
      <c r="E14" s="25" t="s">
        <v>34</v>
      </c>
      <c r="F14" s="26" t="s">
        <v>35</v>
      </c>
      <c r="G14" s="25">
        <v>1111</v>
      </c>
      <c r="H14" s="25">
        <v>709800000</v>
      </c>
      <c r="I14" s="26" t="s">
        <v>32</v>
      </c>
      <c r="J14" s="27" t="s">
        <v>40</v>
      </c>
      <c r="K14" s="24">
        <v>187122522</v>
      </c>
      <c r="L14" s="24">
        <v>187122522</v>
      </c>
      <c r="M14" s="24">
        <v>0</v>
      </c>
      <c r="N14" s="24">
        <v>0</v>
      </c>
      <c r="O14" s="24">
        <f t="shared" si="5"/>
        <v>187122522</v>
      </c>
      <c r="P14" s="24">
        <v>0</v>
      </c>
      <c r="Q14" s="24">
        <v>0</v>
      </c>
      <c r="R14" s="24">
        <v>0</v>
      </c>
      <c r="S14" s="24">
        <v>10023845.039999999</v>
      </c>
      <c r="T14" s="24">
        <v>10023845.039999999</v>
      </c>
      <c r="U14" s="24">
        <v>177098676.96000001</v>
      </c>
      <c r="V14" s="24">
        <v>177098676.96000001</v>
      </c>
      <c r="W14" s="24">
        <v>0</v>
      </c>
      <c r="X14" s="24">
        <f t="shared" si="0"/>
        <v>177098676.96000001</v>
      </c>
      <c r="Y14" s="12">
        <f t="shared" si="1"/>
        <v>5.3568351542418818E-2</v>
      </c>
      <c r="Z14" s="12">
        <f t="shared" si="2"/>
        <v>5.3568351542418818E-2</v>
      </c>
      <c r="AA14" s="12">
        <f t="shared" si="3"/>
        <v>0</v>
      </c>
      <c r="AB14" s="13">
        <f t="shared" si="4"/>
        <v>5.3568351542418818E-2</v>
      </c>
    </row>
    <row r="15" spans="1:28" outlineLevel="4" x14ac:dyDescent="0.35">
      <c r="A15" s="25" t="s">
        <v>30</v>
      </c>
      <c r="B15" s="25" t="s">
        <v>31</v>
      </c>
      <c r="C15" s="25" t="s">
        <v>32</v>
      </c>
      <c r="D15" s="25" t="s">
        <v>41</v>
      </c>
      <c r="E15" s="25" t="s">
        <v>34</v>
      </c>
      <c r="F15" s="26" t="s">
        <v>35</v>
      </c>
      <c r="G15" s="25">
        <v>1111</v>
      </c>
      <c r="H15" s="25">
        <v>709800000</v>
      </c>
      <c r="I15" s="26" t="s">
        <v>32</v>
      </c>
      <c r="J15" s="27" t="s">
        <v>42</v>
      </c>
      <c r="K15" s="24">
        <v>38338011</v>
      </c>
      <c r="L15" s="24">
        <v>38338011</v>
      </c>
      <c r="M15" s="24">
        <v>0</v>
      </c>
      <c r="N15" s="24">
        <v>0</v>
      </c>
      <c r="O15" s="24">
        <f t="shared" si="5"/>
        <v>38338011</v>
      </c>
      <c r="P15" s="24">
        <v>0</v>
      </c>
      <c r="Q15" s="24">
        <v>35640410.920000002</v>
      </c>
      <c r="R15" s="24">
        <v>0</v>
      </c>
      <c r="S15" s="24">
        <v>2697600.08</v>
      </c>
      <c r="T15" s="24">
        <v>2697600.08</v>
      </c>
      <c r="U15" s="24">
        <v>0</v>
      </c>
      <c r="V15" s="24">
        <v>0</v>
      </c>
      <c r="W15" s="24">
        <v>0</v>
      </c>
      <c r="X15" s="24">
        <f t="shared" si="0"/>
        <v>-1.862645149230957E-9</v>
      </c>
      <c r="Y15" s="12">
        <f t="shared" si="1"/>
        <v>7.0363589806471699E-2</v>
      </c>
      <c r="Z15" s="12">
        <f t="shared" si="2"/>
        <v>7.0363589806471699E-2</v>
      </c>
      <c r="AA15" s="12">
        <f t="shared" si="3"/>
        <v>0.92963641019352838</v>
      </c>
      <c r="AB15" s="13">
        <f t="shared" si="4"/>
        <v>1</v>
      </c>
    </row>
    <row r="16" spans="1:28" outlineLevel="4" x14ac:dyDescent="0.35">
      <c r="A16" s="25" t="s">
        <v>30</v>
      </c>
      <c r="B16" s="25" t="s">
        <v>31</v>
      </c>
      <c r="C16" s="25" t="s">
        <v>32</v>
      </c>
      <c r="D16" s="25" t="s">
        <v>43</v>
      </c>
      <c r="E16" s="25" t="s">
        <v>34</v>
      </c>
      <c r="F16" s="26" t="s">
        <v>35</v>
      </c>
      <c r="G16" s="25">
        <v>1111</v>
      </c>
      <c r="H16" s="25">
        <v>709800000</v>
      </c>
      <c r="I16" s="26" t="s">
        <v>32</v>
      </c>
      <c r="J16" s="27" t="s">
        <v>376</v>
      </c>
      <c r="K16" s="24">
        <v>998874118</v>
      </c>
      <c r="L16" s="24">
        <v>998874118</v>
      </c>
      <c r="M16" s="24">
        <v>0</v>
      </c>
      <c r="N16" s="24">
        <v>0</v>
      </c>
      <c r="O16" s="24">
        <f t="shared" si="5"/>
        <v>998874118</v>
      </c>
      <c r="P16" s="24">
        <v>0</v>
      </c>
      <c r="Q16" s="24">
        <v>0</v>
      </c>
      <c r="R16" s="24">
        <v>0</v>
      </c>
      <c r="S16" s="24">
        <v>134701333.69</v>
      </c>
      <c r="T16" s="24">
        <v>134701333.69</v>
      </c>
      <c r="U16" s="24">
        <v>864172784.30999994</v>
      </c>
      <c r="V16" s="24">
        <v>864172784.30999994</v>
      </c>
      <c r="W16" s="24">
        <v>0</v>
      </c>
      <c r="X16" s="24">
        <f t="shared" si="0"/>
        <v>864172784.30999994</v>
      </c>
      <c r="Y16" s="12">
        <f t="shared" si="1"/>
        <v>0.13485316243823228</v>
      </c>
      <c r="Z16" s="12">
        <f t="shared" si="2"/>
        <v>0.13485316243823228</v>
      </c>
      <c r="AA16" s="12">
        <f t="shared" si="3"/>
        <v>0</v>
      </c>
      <c r="AB16" s="13">
        <f t="shared" si="4"/>
        <v>0.13485316243823228</v>
      </c>
    </row>
    <row r="17" spans="1:28" ht="29" outlineLevel="4" x14ac:dyDescent="0.35">
      <c r="A17" s="25" t="s">
        <v>30</v>
      </c>
      <c r="B17" s="25" t="s">
        <v>31</v>
      </c>
      <c r="C17" s="25" t="s">
        <v>32</v>
      </c>
      <c r="D17" s="25" t="s">
        <v>44</v>
      </c>
      <c r="E17" s="25" t="s">
        <v>34</v>
      </c>
      <c r="F17" s="26" t="s">
        <v>35</v>
      </c>
      <c r="G17" s="25">
        <v>1111</v>
      </c>
      <c r="H17" s="25">
        <v>709800000</v>
      </c>
      <c r="I17" s="26" t="s">
        <v>32</v>
      </c>
      <c r="J17" s="27" t="s">
        <v>375</v>
      </c>
      <c r="K17" s="24">
        <v>1359671952</v>
      </c>
      <c r="L17" s="24">
        <v>1359671952</v>
      </c>
      <c r="M17" s="24">
        <v>0</v>
      </c>
      <c r="N17" s="24">
        <v>0</v>
      </c>
      <c r="O17" s="24">
        <f t="shared" si="5"/>
        <v>1359671952</v>
      </c>
      <c r="P17" s="24">
        <v>0</v>
      </c>
      <c r="Q17" s="24">
        <v>0</v>
      </c>
      <c r="R17" s="24">
        <v>0</v>
      </c>
      <c r="S17" s="24">
        <v>197720355.75999999</v>
      </c>
      <c r="T17" s="24">
        <v>197720355.75999999</v>
      </c>
      <c r="U17" s="24">
        <v>1161951596.24</v>
      </c>
      <c r="V17" s="24">
        <v>1161951596.24</v>
      </c>
      <c r="W17" s="24">
        <v>0</v>
      </c>
      <c r="X17" s="24">
        <f t="shared" si="0"/>
        <v>1161951596.24</v>
      </c>
      <c r="Y17" s="12">
        <f t="shared" si="1"/>
        <v>0.14541769098727425</v>
      </c>
      <c r="Z17" s="12">
        <f t="shared" si="2"/>
        <v>0.14541769098727425</v>
      </c>
      <c r="AA17" s="12">
        <f t="shared" si="3"/>
        <v>0</v>
      </c>
      <c r="AB17" s="13">
        <f t="shared" si="4"/>
        <v>0.14541769098727425</v>
      </c>
    </row>
    <row r="18" spans="1:28" outlineLevel="4" x14ac:dyDescent="0.35">
      <c r="A18" s="25" t="s">
        <v>30</v>
      </c>
      <c r="B18" s="25" t="s">
        <v>31</v>
      </c>
      <c r="C18" s="25" t="s">
        <v>32</v>
      </c>
      <c r="D18" s="25" t="s">
        <v>45</v>
      </c>
      <c r="E18" s="25" t="s">
        <v>34</v>
      </c>
      <c r="F18" s="26" t="s">
        <v>35</v>
      </c>
      <c r="G18" s="25">
        <v>1111</v>
      </c>
      <c r="H18" s="25">
        <v>709800000</v>
      </c>
      <c r="I18" s="26" t="s">
        <v>32</v>
      </c>
      <c r="J18" s="27" t="s">
        <v>46</v>
      </c>
      <c r="K18" s="24">
        <v>634722169</v>
      </c>
      <c r="L18" s="24">
        <v>634722169</v>
      </c>
      <c r="M18" s="24">
        <v>0</v>
      </c>
      <c r="N18" s="24">
        <v>0</v>
      </c>
      <c r="O18" s="24">
        <f t="shared" si="5"/>
        <v>634722169</v>
      </c>
      <c r="P18" s="24">
        <v>0</v>
      </c>
      <c r="Q18" s="24">
        <v>0</v>
      </c>
      <c r="R18" s="24">
        <v>0</v>
      </c>
      <c r="S18" s="24">
        <v>53359.26</v>
      </c>
      <c r="T18" s="24">
        <v>53359.26</v>
      </c>
      <c r="U18" s="24">
        <v>634668809.74000001</v>
      </c>
      <c r="V18" s="24">
        <v>634668809.74000001</v>
      </c>
      <c r="W18" s="24">
        <v>0</v>
      </c>
      <c r="X18" s="24">
        <f t="shared" si="0"/>
        <v>634668809.74000001</v>
      </c>
      <c r="Y18" s="12">
        <f t="shared" si="1"/>
        <v>8.4067112519588082E-5</v>
      </c>
      <c r="Z18" s="12">
        <f t="shared" si="2"/>
        <v>8.4067112519588082E-5</v>
      </c>
      <c r="AA18" s="12">
        <f t="shared" si="3"/>
        <v>0</v>
      </c>
      <c r="AB18" s="13">
        <f t="shared" si="4"/>
        <v>8.4067112519588082E-5</v>
      </c>
    </row>
    <row r="19" spans="1:28" outlineLevel="4" x14ac:dyDescent="0.35">
      <c r="A19" s="25" t="s">
        <v>30</v>
      </c>
      <c r="B19" s="25" t="s">
        <v>31</v>
      </c>
      <c r="C19" s="25" t="s">
        <v>32</v>
      </c>
      <c r="D19" s="25" t="s">
        <v>47</v>
      </c>
      <c r="E19" s="25" t="s">
        <v>34</v>
      </c>
      <c r="F19" s="26" t="s">
        <v>35</v>
      </c>
      <c r="G19" s="25">
        <v>1111</v>
      </c>
      <c r="H19" s="25">
        <v>709800000</v>
      </c>
      <c r="I19" s="26" t="s">
        <v>32</v>
      </c>
      <c r="J19" s="27" t="s">
        <v>48</v>
      </c>
      <c r="K19" s="24">
        <v>584264560</v>
      </c>
      <c r="L19" s="24">
        <v>560264560</v>
      </c>
      <c r="M19" s="24">
        <v>0</v>
      </c>
      <c r="N19" s="24">
        <v>0</v>
      </c>
      <c r="O19" s="24">
        <f t="shared" si="5"/>
        <v>560264560</v>
      </c>
      <c r="P19" s="24">
        <v>0</v>
      </c>
      <c r="Q19" s="24">
        <v>423200</v>
      </c>
      <c r="R19" s="24">
        <v>0</v>
      </c>
      <c r="S19" s="24">
        <v>531906605.80000001</v>
      </c>
      <c r="T19" s="24">
        <v>531906605.80000001</v>
      </c>
      <c r="U19" s="24">
        <v>27934754.199999999</v>
      </c>
      <c r="V19" s="24">
        <v>27934754.199999999</v>
      </c>
      <c r="W19" s="24">
        <v>0</v>
      </c>
      <c r="X19" s="24">
        <f t="shared" si="0"/>
        <v>27934754.199999988</v>
      </c>
      <c r="Y19" s="12">
        <f t="shared" si="1"/>
        <v>0.94938470818143483</v>
      </c>
      <c r="Z19" s="12">
        <f t="shared" si="2"/>
        <v>0.94938470818143483</v>
      </c>
      <c r="AA19" s="12">
        <f t="shared" si="3"/>
        <v>7.553574332811627E-4</v>
      </c>
      <c r="AB19" s="13">
        <f t="shared" si="4"/>
        <v>0.95014006561471598</v>
      </c>
    </row>
    <row r="20" spans="1:28" outlineLevel="4" x14ac:dyDescent="0.35">
      <c r="A20" s="25" t="s">
        <v>30</v>
      </c>
      <c r="B20" s="25" t="s">
        <v>31</v>
      </c>
      <c r="C20" s="25" t="s">
        <v>32</v>
      </c>
      <c r="D20" s="25" t="s">
        <v>49</v>
      </c>
      <c r="E20" s="25" t="s">
        <v>34</v>
      </c>
      <c r="F20" s="26" t="s">
        <v>35</v>
      </c>
      <c r="G20" s="25">
        <v>1111</v>
      </c>
      <c r="H20" s="25">
        <v>709800000</v>
      </c>
      <c r="I20" s="26" t="s">
        <v>32</v>
      </c>
      <c r="J20" s="27" t="s">
        <v>50</v>
      </c>
      <c r="K20" s="24">
        <v>345503516</v>
      </c>
      <c r="L20" s="24">
        <v>345503516</v>
      </c>
      <c r="M20" s="24">
        <v>0</v>
      </c>
      <c r="N20" s="24">
        <v>0</v>
      </c>
      <c r="O20" s="24">
        <f t="shared" si="5"/>
        <v>345503516</v>
      </c>
      <c r="P20" s="24">
        <v>0</v>
      </c>
      <c r="Q20" s="24">
        <v>0</v>
      </c>
      <c r="R20" s="24">
        <v>0</v>
      </c>
      <c r="S20" s="24">
        <v>45569911.270000003</v>
      </c>
      <c r="T20" s="24">
        <v>45569911.270000003</v>
      </c>
      <c r="U20" s="24">
        <v>299933604.73000002</v>
      </c>
      <c r="V20" s="24">
        <v>299933604.73000002</v>
      </c>
      <c r="W20" s="24">
        <v>0</v>
      </c>
      <c r="X20" s="24">
        <f t="shared" si="0"/>
        <v>299933604.73000002</v>
      </c>
      <c r="Y20" s="12">
        <f t="shared" si="1"/>
        <v>0.13189420413886613</v>
      </c>
      <c r="Z20" s="12">
        <f t="shared" si="2"/>
        <v>0.13189420413886613</v>
      </c>
      <c r="AA20" s="12">
        <f t="shared" si="3"/>
        <v>0</v>
      </c>
      <c r="AB20" s="13">
        <f t="shared" si="4"/>
        <v>0.13189420413886613</v>
      </c>
    </row>
    <row r="21" spans="1:28" ht="87" outlineLevel="4" x14ac:dyDescent="0.35">
      <c r="A21" s="25" t="s">
        <v>30</v>
      </c>
      <c r="B21" s="25" t="s">
        <v>31</v>
      </c>
      <c r="C21" s="25" t="s">
        <v>32</v>
      </c>
      <c r="D21" s="25" t="s">
        <v>51</v>
      </c>
      <c r="E21" s="25" t="s">
        <v>52</v>
      </c>
      <c r="F21" s="26" t="s">
        <v>35</v>
      </c>
      <c r="G21" s="25">
        <v>1112</v>
      </c>
      <c r="H21" s="25">
        <v>709800000</v>
      </c>
      <c r="I21" s="26" t="s">
        <v>32</v>
      </c>
      <c r="J21" s="27" t="s">
        <v>377</v>
      </c>
      <c r="K21" s="24">
        <v>691007210</v>
      </c>
      <c r="L21" s="24">
        <v>691007210</v>
      </c>
      <c r="M21" s="24">
        <v>0</v>
      </c>
      <c r="N21" s="24">
        <v>0</v>
      </c>
      <c r="O21" s="24">
        <f t="shared" si="5"/>
        <v>691007210</v>
      </c>
      <c r="P21" s="24">
        <v>0</v>
      </c>
      <c r="Q21" s="24">
        <v>540057986</v>
      </c>
      <c r="R21" s="24">
        <v>0</v>
      </c>
      <c r="S21" s="24">
        <v>150949224</v>
      </c>
      <c r="T21" s="24">
        <v>150949224</v>
      </c>
      <c r="U21" s="24">
        <v>0</v>
      </c>
      <c r="V21" s="24">
        <v>0</v>
      </c>
      <c r="W21" s="24">
        <v>0</v>
      </c>
      <c r="X21" s="24">
        <f t="shared" si="0"/>
        <v>0</v>
      </c>
      <c r="Y21" s="12">
        <f t="shared" si="1"/>
        <v>0.21844811720560775</v>
      </c>
      <c r="Z21" s="12">
        <f t="shared" si="2"/>
        <v>0.21844811720560775</v>
      </c>
      <c r="AA21" s="12">
        <f t="shared" si="3"/>
        <v>0.78155188279439225</v>
      </c>
      <c r="AB21" s="13">
        <f t="shared" si="4"/>
        <v>1</v>
      </c>
    </row>
    <row r="22" spans="1:28" ht="58" outlineLevel="4" x14ac:dyDescent="0.35">
      <c r="A22" s="25" t="s">
        <v>30</v>
      </c>
      <c r="B22" s="25" t="s">
        <v>31</v>
      </c>
      <c r="C22" s="25" t="s">
        <v>32</v>
      </c>
      <c r="D22" s="25" t="s">
        <v>53</v>
      </c>
      <c r="E22" s="25" t="s">
        <v>52</v>
      </c>
      <c r="F22" s="26" t="s">
        <v>35</v>
      </c>
      <c r="G22" s="25">
        <v>1112</v>
      </c>
      <c r="H22" s="25">
        <v>709800000</v>
      </c>
      <c r="I22" s="26" t="s">
        <v>32</v>
      </c>
      <c r="J22" s="27" t="s">
        <v>378</v>
      </c>
      <c r="K22" s="24">
        <v>38098570</v>
      </c>
      <c r="L22" s="24">
        <v>38098570</v>
      </c>
      <c r="M22" s="24">
        <v>0</v>
      </c>
      <c r="N22" s="24">
        <v>0</v>
      </c>
      <c r="O22" s="24">
        <f t="shared" si="5"/>
        <v>38098570</v>
      </c>
      <c r="P22" s="24">
        <v>0</v>
      </c>
      <c r="Q22" s="24">
        <v>29939183</v>
      </c>
      <c r="R22" s="24">
        <v>0</v>
      </c>
      <c r="S22" s="24">
        <v>8159387</v>
      </c>
      <c r="T22" s="24">
        <v>8159387</v>
      </c>
      <c r="U22" s="24">
        <v>0</v>
      </c>
      <c r="V22" s="24">
        <v>0</v>
      </c>
      <c r="W22" s="24">
        <v>0</v>
      </c>
      <c r="X22" s="24">
        <f t="shared" si="0"/>
        <v>0</v>
      </c>
      <c r="Y22" s="12">
        <f t="shared" si="1"/>
        <v>0.21416517732817794</v>
      </c>
      <c r="Z22" s="12">
        <f t="shared" si="2"/>
        <v>0.21416517732817794</v>
      </c>
      <c r="AA22" s="12">
        <f t="shared" si="3"/>
        <v>0.78583482267182203</v>
      </c>
      <c r="AB22" s="13">
        <f t="shared" si="4"/>
        <v>1</v>
      </c>
    </row>
    <row r="23" spans="1:28" ht="87" outlineLevel="4" x14ac:dyDescent="0.35">
      <c r="A23" s="25" t="s">
        <v>30</v>
      </c>
      <c r="B23" s="25" t="s">
        <v>31</v>
      </c>
      <c r="C23" s="25" t="s">
        <v>32</v>
      </c>
      <c r="D23" s="25" t="s">
        <v>54</v>
      </c>
      <c r="E23" s="25" t="s">
        <v>52</v>
      </c>
      <c r="F23" s="26" t="s">
        <v>35</v>
      </c>
      <c r="G23" s="25">
        <v>1112</v>
      </c>
      <c r="H23" s="25">
        <v>709800000</v>
      </c>
      <c r="I23" s="26" t="s">
        <v>32</v>
      </c>
      <c r="J23" s="27" t="s">
        <v>379</v>
      </c>
      <c r="K23" s="24">
        <v>131303253</v>
      </c>
      <c r="L23" s="24">
        <v>131303253</v>
      </c>
      <c r="M23" s="24">
        <v>0</v>
      </c>
      <c r="N23" s="24">
        <v>0</v>
      </c>
      <c r="O23" s="24">
        <f t="shared" si="5"/>
        <v>131303253</v>
      </c>
      <c r="P23" s="24">
        <v>0</v>
      </c>
      <c r="Q23" s="24">
        <v>109000635</v>
      </c>
      <c r="R23" s="24">
        <v>0</v>
      </c>
      <c r="S23" s="24">
        <v>22302618</v>
      </c>
      <c r="T23" s="24">
        <v>22302618</v>
      </c>
      <c r="U23" s="24">
        <v>0</v>
      </c>
      <c r="V23" s="24">
        <v>0</v>
      </c>
      <c r="W23" s="24">
        <v>0</v>
      </c>
      <c r="X23" s="24">
        <f t="shared" si="0"/>
        <v>0</v>
      </c>
      <c r="Y23" s="12">
        <f t="shared" si="1"/>
        <v>0.16985579176777899</v>
      </c>
      <c r="Z23" s="12">
        <f t="shared" si="2"/>
        <v>0.16985579176777899</v>
      </c>
      <c r="AA23" s="12">
        <f t="shared" si="3"/>
        <v>0.83014420823222101</v>
      </c>
      <c r="AB23" s="13">
        <f t="shared" si="4"/>
        <v>1</v>
      </c>
    </row>
    <row r="24" spans="1:28" ht="72.5" outlineLevel="4" x14ac:dyDescent="0.35">
      <c r="A24" s="25" t="s">
        <v>30</v>
      </c>
      <c r="B24" s="25" t="s">
        <v>31</v>
      </c>
      <c r="C24" s="25" t="s">
        <v>32</v>
      </c>
      <c r="D24" s="25" t="s">
        <v>55</v>
      </c>
      <c r="E24" s="25" t="s">
        <v>52</v>
      </c>
      <c r="F24" s="26" t="s">
        <v>35</v>
      </c>
      <c r="G24" s="25">
        <v>1112</v>
      </c>
      <c r="H24" s="25">
        <v>709800000</v>
      </c>
      <c r="I24" s="26" t="s">
        <v>32</v>
      </c>
      <c r="J24" s="27" t="s">
        <v>380</v>
      </c>
      <c r="K24" s="24">
        <v>228591417</v>
      </c>
      <c r="L24" s="24">
        <v>228591417</v>
      </c>
      <c r="M24" s="24">
        <v>0</v>
      </c>
      <c r="N24" s="24">
        <v>0</v>
      </c>
      <c r="O24" s="24">
        <f t="shared" si="5"/>
        <v>228591417</v>
      </c>
      <c r="P24" s="24">
        <v>0</v>
      </c>
      <c r="Q24" s="24">
        <v>179635007</v>
      </c>
      <c r="R24" s="24">
        <v>0</v>
      </c>
      <c r="S24" s="24">
        <v>48956410</v>
      </c>
      <c r="T24" s="24">
        <v>48956410</v>
      </c>
      <c r="U24" s="24">
        <v>0</v>
      </c>
      <c r="V24" s="24">
        <v>0</v>
      </c>
      <c r="W24" s="24">
        <v>0</v>
      </c>
      <c r="X24" s="24">
        <f t="shared" si="0"/>
        <v>0</v>
      </c>
      <c r="Y24" s="12">
        <f t="shared" si="1"/>
        <v>0.21416556510518503</v>
      </c>
      <c r="Z24" s="12">
        <f t="shared" si="2"/>
        <v>0.21416556510518503</v>
      </c>
      <c r="AA24" s="12">
        <f t="shared" si="3"/>
        <v>0.78583443489481497</v>
      </c>
      <c r="AB24" s="13">
        <f t="shared" si="4"/>
        <v>1</v>
      </c>
    </row>
    <row r="25" spans="1:28" ht="72.5" outlineLevel="4" x14ac:dyDescent="0.35">
      <c r="A25" s="25" t="s">
        <v>30</v>
      </c>
      <c r="B25" s="25" t="s">
        <v>31</v>
      </c>
      <c r="C25" s="25" t="s">
        <v>32</v>
      </c>
      <c r="D25" s="25" t="s">
        <v>56</v>
      </c>
      <c r="E25" s="25" t="s">
        <v>52</v>
      </c>
      <c r="F25" s="26" t="s">
        <v>35</v>
      </c>
      <c r="G25" s="25">
        <v>1112</v>
      </c>
      <c r="H25" s="25">
        <v>709800000</v>
      </c>
      <c r="I25" s="26" t="s">
        <v>32</v>
      </c>
      <c r="J25" s="27" t="s">
        <v>381</v>
      </c>
      <c r="K25" s="24">
        <v>114295709</v>
      </c>
      <c r="L25" s="24">
        <v>114295709</v>
      </c>
      <c r="M25" s="24">
        <v>0</v>
      </c>
      <c r="N25" s="24">
        <v>0</v>
      </c>
      <c r="O25" s="24">
        <f t="shared" si="5"/>
        <v>114295709</v>
      </c>
      <c r="P25" s="24">
        <v>0</v>
      </c>
      <c r="Q25" s="24">
        <v>89817521</v>
      </c>
      <c r="R25" s="24">
        <v>0</v>
      </c>
      <c r="S25" s="24">
        <v>24478188</v>
      </c>
      <c r="T25" s="24">
        <v>24478188</v>
      </c>
      <c r="U25" s="24">
        <v>0</v>
      </c>
      <c r="V25" s="24">
        <v>0</v>
      </c>
      <c r="W25" s="24">
        <v>0</v>
      </c>
      <c r="X25" s="24">
        <f t="shared" si="0"/>
        <v>0</v>
      </c>
      <c r="Y25" s="12">
        <f t="shared" si="1"/>
        <v>0.21416541543130022</v>
      </c>
      <c r="Z25" s="12">
        <f t="shared" si="2"/>
        <v>0.21416541543130022</v>
      </c>
      <c r="AA25" s="12">
        <f t="shared" si="3"/>
        <v>0.78583458456869981</v>
      </c>
      <c r="AB25" s="13">
        <f t="shared" si="4"/>
        <v>1</v>
      </c>
    </row>
    <row r="26" spans="1:28" ht="58" outlineLevel="4" x14ac:dyDescent="0.35">
      <c r="A26" s="25" t="s">
        <v>30</v>
      </c>
      <c r="B26" s="25" t="s">
        <v>31</v>
      </c>
      <c r="C26" s="25" t="s">
        <v>32</v>
      </c>
      <c r="D26" s="25" t="s">
        <v>57</v>
      </c>
      <c r="E26" s="25" t="s">
        <v>52</v>
      </c>
      <c r="F26" s="26" t="s">
        <v>35</v>
      </c>
      <c r="G26" s="25">
        <v>1112</v>
      </c>
      <c r="H26" s="25">
        <v>709800000</v>
      </c>
      <c r="I26" s="26" t="s">
        <v>32</v>
      </c>
      <c r="J26" s="27" t="s">
        <v>382</v>
      </c>
      <c r="K26" s="24">
        <v>348527484</v>
      </c>
      <c r="L26" s="24">
        <v>348527484</v>
      </c>
      <c r="M26" s="24">
        <v>0</v>
      </c>
      <c r="N26" s="24">
        <v>0</v>
      </c>
      <c r="O26" s="24">
        <f t="shared" si="5"/>
        <v>348527484</v>
      </c>
      <c r="P26" s="24">
        <v>0</v>
      </c>
      <c r="Q26" s="24">
        <v>294632760.95999998</v>
      </c>
      <c r="R26" s="24">
        <v>0</v>
      </c>
      <c r="S26" s="24">
        <v>53894723.039999999</v>
      </c>
      <c r="T26" s="24">
        <v>53894723.039999999</v>
      </c>
      <c r="U26" s="24">
        <v>0</v>
      </c>
      <c r="V26" s="24">
        <v>0</v>
      </c>
      <c r="W26" s="24">
        <v>0</v>
      </c>
      <c r="X26" s="24">
        <f t="shared" si="0"/>
        <v>2.2351741790771484E-8</v>
      </c>
      <c r="Y26" s="12">
        <f t="shared" si="1"/>
        <v>0.15463550369531259</v>
      </c>
      <c r="Z26" s="12">
        <f t="shared" si="2"/>
        <v>0.15463550369531259</v>
      </c>
      <c r="AA26" s="12">
        <f t="shared" si="3"/>
        <v>0.84536449630468735</v>
      </c>
      <c r="AB26" s="13">
        <f t="shared" si="4"/>
        <v>1</v>
      </c>
    </row>
    <row r="27" spans="1:28" outlineLevel="3" x14ac:dyDescent="0.35">
      <c r="A27" s="29"/>
      <c r="B27" s="29"/>
      <c r="C27" s="29" t="s">
        <v>58</v>
      </c>
      <c r="D27" s="29"/>
      <c r="E27" s="29"/>
      <c r="F27" s="39"/>
      <c r="G27" s="29"/>
      <c r="H27" s="29"/>
      <c r="I27" s="39"/>
      <c r="J27" s="40"/>
      <c r="K27" s="30">
        <f t="shared" ref="K27:X27" si="6">SUBTOTAL(9,K12:K26)</f>
        <v>9758849516</v>
      </c>
      <c r="L27" s="30">
        <f t="shared" si="6"/>
        <v>9758849516</v>
      </c>
      <c r="M27" s="30">
        <f t="shared" si="6"/>
        <v>0</v>
      </c>
      <c r="N27" s="30">
        <f t="shared" si="6"/>
        <v>0</v>
      </c>
      <c r="O27" s="30">
        <f t="shared" si="6"/>
        <v>9758849516</v>
      </c>
      <c r="P27" s="30">
        <f t="shared" si="6"/>
        <v>0</v>
      </c>
      <c r="Q27" s="30">
        <f t="shared" si="6"/>
        <v>1279146703.8799999</v>
      </c>
      <c r="R27" s="30">
        <f t="shared" si="6"/>
        <v>0</v>
      </c>
      <c r="S27" s="30">
        <f t="shared" si="6"/>
        <v>1925467658.2299998</v>
      </c>
      <c r="T27" s="30">
        <f t="shared" si="6"/>
        <v>1925467658.2299998</v>
      </c>
      <c r="U27" s="30">
        <f t="shared" si="6"/>
        <v>6554235153.8899994</v>
      </c>
      <c r="V27" s="30">
        <f t="shared" si="6"/>
        <v>6554235153.8899994</v>
      </c>
      <c r="W27" s="30">
        <f t="shared" si="6"/>
        <v>0</v>
      </c>
      <c r="X27" s="30">
        <f t="shared" si="6"/>
        <v>6554235153.8899994</v>
      </c>
      <c r="Y27" s="14">
        <f t="shared" si="1"/>
        <v>0.1973047801457665</v>
      </c>
      <c r="Z27" s="14">
        <f t="shared" si="2"/>
        <v>0.1973047801457665</v>
      </c>
      <c r="AA27" s="14">
        <f t="shared" si="3"/>
        <v>0.13107556395687739</v>
      </c>
      <c r="AB27" s="15">
        <f t="shared" si="4"/>
        <v>0.32838034410264388</v>
      </c>
    </row>
    <row r="28" spans="1:28" outlineLevel="4" x14ac:dyDescent="0.35">
      <c r="A28" s="25" t="s">
        <v>30</v>
      </c>
      <c r="B28" s="25" t="s">
        <v>31</v>
      </c>
      <c r="C28" s="25" t="s">
        <v>59</v>
      </c>
      <c r="D28" s="25" t="s">
        <v>60</v>
      </c>
      <c r="E28" s="25" t="s">
        <v>34</v>
      </c>
      <c r="F28" s="26" t="s">
        <v>35</v>
      </c>
      <c r="G28" s="25">
        <v>1120</v>
      </c>
      <c r="H28" s="25">
        <v>709800000</v>
      </c>
      <c r="I28" s="26" t="s">
        <v>32</v>
      </c>
      <c r="J28" s="27" t="s">
        <v>383</v>
      </c>
      <c r="K28" s="24">
        <v>149305299</v>
      </c>
      <c r="L28" s="24">
        <v>149305299</v>
      </c>
      <c r="M28" s="24">
        <v>0</v>
      </c>
      <c r="N28" s="24">
        <v>0</v>
      </c>
      <c r="O28" s="24">
        <f t="shared" si="5"/>
        <v>149305299</v>
      </c>
      <c r="P28" s="24">
        <v>0</v>
      </c>
      <c r="Q28" s="24">
        <v>7990406.5999999996</v>
      </c>
      <c r="R28" s="24">
        <v>210000.01</v>
      </c>
      <c r="S28" s="24">
        <v>294692.7</v>
      </c>
      <c r="T28" s="24">
        <v>294692.7</v>
      </c>
      <c r="U28" s="24">
        <v>89268658.689999998</v>
      </c>
      <c r="V28" s="24">
        <v>140810199.69</v>
      </c>
      <c r="W28" s="24">
        <v>0</v>
      </c>
      <c r="X28" s="24">
        <f t="shared" ref="X28:X41" si="7">+$O28-$P28-$Q28-$R28-$S28-$W28</f>
        <v>140810199.69000003</v>
      </c>
      <c r="Y28" s="12">
        <f t="shared" si="1"/>
        <v>1.9737591497003735E-3</v>
      </c>
      <c r="Z28" s="12">
        <f t="shared" si="2"/>
        <v>1.9737591497003735E-3</v>
      </c>
      <c r="AA28" s="12">
        <f t="shared" si="3"/>
        <v>5.4923747950834614E-2</v>
      </c>
      <c r="AB28" s="13">
        <f t="shared" si="4"/>
        <v>5.689750710053499E-2</v>
      </c>
    </row>
    <row r="29" spans="1:28" outlineLevel="4" x14ac:dyDescent="0.35">
      <c r="A29" s="25" t="s">
        <v>30</v>
      </c>
      <c r="B29" s="25" t="s">
        <v>31</v>
      </c>
      <c r="C29" s="25" t="s">
        <v>59</v>
      </c>
      <c r="D29" s="25" t="s">
        <v>61</v>
      </c>
      <c r="E29" s="25" t="s">
        <v>34</v>
      </c>
      <c r="F29" s="26" t="s">
        <v>35</v>
      </c>
      <c r="G29" s="25">
        <v>1120</v>
      </c>
      <c r="H29" s="25">
        <v>709800000</v>
      </c>
      <c r="I29" s="26" t="s">
        <v>32</v>
      </c>
      <c r="J29" s="27" t="s">
        <v>62</v>
      </c>
      <c r="K29" s="24">
        <v>0</v>
      </c>
      <c r="L29" s="24">
        <v>0</v>
      </c>
      <c r="M29" s="24">
        <v>319052.96000000002</v>
      </c>
      <c r="N29" s="24">
        <v>0</v>
      </c>
      <c r="O29" s="24">
        <f t="shared" si="5"/>
        <v>319052.96000000002</v>
      </c>
      <c r="P29" s="24">
        <v>0</v>
      </c>
      <c r="Q29" s="24">
        <v>319052.96000000002</v>
      </c>
      <c r="R29" s="24">
        <v>0</v>
      </c>
      <c r="S29" s="24">
        <v>0</v>
      </c>
      <c r="T29" s="24">
        <v>0</v>
      </c>
      <c r="U29" s="24">
        <v>-319052.96000000002</v>
      </c>
      <c r="V29" s="24">
        <v>-319052.96000000002</v>
      </c>
      <c r="W29" s="24">
        <v>0</v>
      </c>
      <c r="X29" s="24">
        <f t="shared" si="7"/>
        <v>0</v>
      </c>
      <c r="Y29" s="12">
        <f t="shared" si="1"/>
        <v>0</v>
      </c>
      <c r="Z29" s="12">
        <f t="shared" si="2"/>
        <v>0</v>
      </c>
      <c r="AA29" s="12">
        <f t="shared" si="3"/>
        <v>1</v>
      </c>
      <c r="AB29" s="13">
        <f t="shared" si="4"/>
        <v>1</v>
      </c>
    </row>
    <row r="30" spans="1:28" outlineLevel="4" x14ac:dyDescent="0.35">
      <c r="A30" s="25" t="s">
        <v>30</v>
      </c>
      <c r="B30" s="25" t="s">
        <v>31</v>
      </c>
      <c r="C30" s="25" t="s">
        <v>59</v>
      </c>
      <c r="D30" s="25" t="s">
        <v>63</v>
      </c>
      <c r="E30" s="25" t="s">
        <v>34</v>
      </c>
      <c r="F30" s="26" t="s">
        <v>35</v>
      </c>
      <c r="G30" s="25">
        <v>1120</v>
      </c>
      <c r="H30" s="25">
        <v>709800000</v>
      </c>
      <c r="I30" s="26" t="s">
        <v>32</v>
      </c>
      <c r="J30" s="27" t="s">
        <v>384</v>
      </c>
      <c r="K30" s="24">
        <v>17086800</v>
      </c>
      <c r="L30" s="24">
        <v>17086800</v>
      </c>
      <c r="M30" s="24">
        <v>0</v>
      </c>
      <c r="N30" s="24">
        <v>0</v>
      </c>
      <c r="O30" s="24">
        <f t="shared" si="5"/>
        <v>17086800</v>
      </c>
      <c r="P30" s="24">
        <v>0</v>
      </c>
      <c r="Q30" s="24">
        <v>127644.8</v>
      </c>
      <c r="R30" s="24">
        <v>0</v>
      </c>
      <c r="S30" s="24">
        <v>0</v>
      </c>
      <c r="T30" s="24">
        <v>0</v>
      </c>
      <c r="U30" s="24">
        <v>16959155.199999999</v>
      </c>
      <c r="V30" s="24">
        <v>16959155.199999999</v>
      </c>
      <c r="W30" s="24">
        <v>0</v>
      </c>
      <c r="X30" s="24">
        <f t="shared" si="7"/>
        <v>16959155.199999999</v>
      </c>
      <c r="Y30" s="12">
        <f t="shared" si="1"/>
        <v>0</v>
      </c>
      <c r="Z30" s="12">
        <f t="shared" si="2"/>
        <v>0</v>
      </c>
      <c r="AA30" s="12">
        <f t="shared" si="3"/>
        <v>7.4703747922372828E-3</v>
      </c>
      <c r="AB30" s="13">
        <f t="shared" si="4"/>
        <v>7.4703747922372828E-3</v>
      </c>
    </row>
    <row r="31" spans="1:28" outlineLevel="4" x14ac:dyDescent="0.35">
      <c r="A31" s="25" t="s">
        <v>30</v>
      </c>
      <c r="B31" s="25" t="s">
        <v>31</v>
      </c>
      <c r="C31" s="25" t="s">
        <v>59</v>
      </c>
      <c r="D31" s="25" t="s">
        <v>64</v>
      </c>
      <c r="E31" s="25" t="s">
        <v>34</v>
      </c>
      <c r="F31" s="26" t="s">
        <v>35</v>
      </c>
      <c r="G31" s="25">
        <v>1120</v>
      </c>
      <c r="H31" s="25">
        <v>709800000</v>
      </c>
      <c r="I31" s="26" t="s">
        <v>32</v>
      </c>
      <c r="J31" s="27" t="s">
        <v>385</v>
      </c>
      <c r="K31" s="24">
        <v>31384500</v>
      </c>
      <c r="L31" s="24">
        <v>31384500</v>
      </c>
      <c r="M31" s="24">
        <v>0</v>
      </c>
      <c r="N31" s="24">
        <v>0</v>
      </c>
      <c r="O31" s="24">
        <f t="shared" si="5"/>
        <v>31384500</v>
      </c>
      <c r="P31" s="24">
        <v>0</v>
      </c>
      <c r="Q31" s="24">
        <v>6350134.0499999998</v>
      </c>
      <c r="R31" s="24">
        <v>0</v>
      </c>
      <c r="S31" s="24">
        <v>0</v>
      </c>
      <c r="T31" s="24">
        <v>0</v>
      </c>
      <c r="U31" s="24">
        <v>25034365.949999999</v>
      </c>
      <c r="V31" s="24">
        <v>25034365.949999999</v>
      </c>
      <c r="W31" s="24">
        <v>0</v>
      </c>
      <c r="X31" s="24">
        <f t="shared" si="7"/>
        <v>25034365.949999999</v>
      </c>
      <c r="Y31" s="12">
        <f t="shared" si="1"/>
        <v>0</v>
      </c>
      <c r="Z31" s="12">
        <f t="shared" si="2"/>
        <v>0</v>
      </c>
      <c r="AA31" s="12">
        <f t="shared" si="3"/>
        <v>0.20233344644649429</v>
      </c>
      <c r="AB31" s="13">
        <f t="shared" si="4"/>
        <v>0.20233344644649429</v>
      </c>
    </row>
    <row r="32" spans="1:28" ht="58" outlineLevel="4" x14ac:dyDescent="0.35">
      <c r="A32" s="25" t="s">
        <v>30</v>
      </c>
      <c r="B32" s="25" t="s">
        <v>31</v>
      </c>
      <c r="C32" s="25" t="s">
        <v>59</v>
      </c>
      <c r="D32" s="25" t="s">
        <v>65</v>
      </c>
      <c r="E32" s="25" t="s">
        <v>34</v>
      </c>
      <c r="F32" s="26" t="s">
        <v>35</v>
      </c>
      <c r="G32" s="25">
        <v>1120</v>
      </c>
      <c r="H32" s="25">
        <v>709800000</v>
      </c>
      <c r="I32" s="26" t="s">
        <v>32</v>
      </c>
      <c r="J32" s="27" t="s">
        <v>386</v>
      </c>
      <c r="K32" s="24">
        <v>5000000</v>
      </c>
      <c r="L32" s="24">
        <v>5000000</v>
      </c>
      <c r="M32" s="24">
        <v>0</v>
      </c>
      <c r="N32" s="24">
        <v>0</v>
      </c>
      <c r="O32" s="24">
        <f t="shared" si="5"/>
        <v>5000000</v>
      </c>
      <c r="P32" s="24">
        <v>0</v>
      </c>
      <c r="Q32" s="24">
        <v>0</v>
      </c>
      <c r="R32" s="24">
        <v>0</v>
      </c>
      <c r="S32" s="24">
        <v>0</v>
      </c>
      <c r="T32" s="24">
        <v>0</v>
      </c>
      <c r="U32" s="24">
        <v>0</v>
      </c>
      <c r="V32" s="24">
        <v>5000000</v>
      </c>
      <c r="W32" s="24">
        <v>0</v>
      </c>
      <c r="X32" s="24">
        <f t="shared" si="7"/>
        <v>5000000</v>
      </c>
      <c r="Y32" s="12">
        <f t="shared" si="1"/>
        <v>0</v>
      </c>
      <c r="Z32" s="12">
        <f t="shared" si="2"/>
        <v>0</v>
      </c>
      <c r="AA32" s="12">
        <f t="shared" si="3"/>
        <v>0</v>
      </c>
      <c r="AB32" s="13">
        <f t="shared" si="4"/>
        <v>0</v>
      </c>
    </row>
    <row r="33" spans="1:28" ht="58" outlineLevel="4" x14ac:dyDescent="0.35">
      <c r="A33" s="25" t="s">
        <v>30</v>
      </c>
      <c r="B33" s="25" t="s">
        <v>31</v>
      </c>
      <c r="C33" s="25" t="s">
        <v>59</v>
      </c>
      <c r="D33" s="25" t="s">
        <v>66</v>
      </c>
      <c r="E33" s="25" t="s">
        <v>34</v>
      </c>
      <c r="F33" s="26" t="s">
        <v>35</v>
      </c>
      <c r="G33" s="25">
        <v>1120</v>
      </c>
      <c r="H33" s="25">
        <v>709800000</v>
      </c>
      <c r="I33" s="26" t="s">
        <v>32</v>
      </c>
      <c r="J33" s="27" t="s">
        <v>387</v>
      </c>
      <c r="K33" s="24">
        <v>1083391</v>
      </c>
      <c r="L33" s="24">
        <v>1083391</v>
      </c>
      <c r="M33" s="24">
        <v>-528318.27</v>
      </c>
      <c r="N33" s="24">
        <v>0</v>
      </c>
      <c r="O33" s="24">
        <f t="shared" si="5"/>
        <v>555072.73</v>
      </c>
      <c r="P33" s="24">
        <v>0</v>
      </c>
      <c r="Q33" s="24">
        <v>0</v>
      </c>
      <c r="R33" s="24">
        <v>0</v>
      </c>
      <c r="S33" s="24">
        <v>0</v>
      </c>
      <c r="T33" s="24">
        <v>0</v>
      </c>
      <c r="U33" s="24">
        <v>343150</v>
      </c>
      <c r="V33" s="24">
        <v>1083391</v>
      </c>
      <c r="W33" s="24">
        <v>0</v>
      </c>
      <c r="X33" s="24">
        <f t="shared" si="7"/>
        <v>555072.73</v>
      </c>
      <c r="Y33" s="12">
        <f t="shared" si="1"/>
        <v>0</v>
      </c>
      <c r="Z33" s="12">
        <f t="shared" si="2"/>
        <v>0</v>
      </c>
      <c r="AA33" s="12">
        <f t="shared" si="3"/>
        <v>0</v>
      </c>
      <c r="AB33" s="13">
        <f t="shared" si="4"/>
        <v>0</v>
      </c>
    </row>
    <row r="34" spans="1:28" outlineLevel="4" x14ac:dyDescent="0.35">
      <c r="A34" s="25" t="s">
        <v>30</v>
      </c>
      <c r="B34" s="25" t="s">
        <v>31</v>
      </c>
      <c r="C34" s="25" t="s">
        <v>59</v>
      </c>
      <c r="D34" s="25" t="s">
        <v>67</v>
      </c>
      <c r="E34" s="25" t="s">
        <v>34</v>
      </c>
      <c r="F34" s="26" t="s">
        <v>35</v>
      </c>
      <c r="G34" s="25">
        <v>1120</v>
      </c>
      <c r="H34" s="25">
        <v>709800000</v>
      </c>
      <c r="I34" s="26" t="s">
        <v>32</v>
      </c>
      <c r="J34" s="27" t="s">
        <v>388</v>
      </c>
      <c r="K34" s="24">
        <v>3820460</v>
      </c>
      <c r="L34" s="24">
        <v>3820460</v>
      </c>
      <c r="M34" s="24">
        <v>0</v>
      </c>
      <c r="N34" s="24">
        <v>0</v>
      </c>
      <c r="O34" s="24">
        <f t="shared" si="5"/>
        <v>3820460</v>
      </c>
      <c r="P34" s="24">
        <v>0</v>
      </c>
      <c r="Q34" s="24">
        <v>942195</v>
      </c>
      <c r="R34" s="24">
        <v>0</v>
      </c>
      <c r="S34" s="24">
        <v>12920</v>
      </c>
      <c r="T34" s="24">
        <v>12920</v>
      </c>
      <c r="U34" s="24">
        <v>0</v>
      </c>
      <c r="V34" s="24">
        <v>2865345</v>
      </c>
      <c r="W34" s="24">
        <v>0</v>
      </c>
      <c r="X34" s="24">
        <f t="shared" si="7"/>
        <v>2865345</v>
      </c>
      <c r="Y34" s="12">
        <f t="shared" si="1"/>
        <v>3.3817917214157456E-3</v>
      </c>
      <c r="Z34" s="12">
        <f t="shared" si="2"/>
        <v>3.3817917214157456E-3</v>
      </c>
      <c r="AA34" s="12">
        <f t="shared" si="3"/>
        <v>0.24661820827858424</v>
      </c>
      <c r="AB34" s="13">
        <f t="shared" si="4"/>
        <v>0.25</v>
      </c>
    </row>
    <row r="35" spans="1:28" outlineLevel="4" x14ac:dyDescent="0.35">
      <c r="A35" s="25" t="s">
        <v>30</v>
      </c>
      <c r="B35" s="25" t="s">
        <v>31</v>
      </c>
      <c r="C35" s="25" t="s">
        <v>59</v>
      </c>
      <c r="D35" s="25" t="s">
        <v>68</v>
      </c>
      <c r="E35" s="25" t="s">
        <v>34</v>
      </c>
      <c r="F35" s="26" t="s">
        <v>35</v>
      </c>
      <c r="G35" s="25">
        <v>1120</v>
      </c>
      <c r="H35" s="25">
        <v>709800000</v>
      </c>
      <c r="I35" s="26" t="s">
        <v>32</v>
      </c>
      <c r="J35" s="27" t="s">
        <v>389</v>
      </c>
      <c r="K35" s="24">
        <v>137380700</v>
      </c>
      <c r="L35" s="24">
        <v>137380700</v>
      </c>
      <c r="M35" s="24">
        <v>0</v>
      </c>
      <c r="N35" s="24">
        <v>0</v>
      </c>
      <c r="O35" s="24">
        <f t="shared" si="5"/>
        <v>137380700</v>
      </c>
      <c r="P35" s="24">
        <v>0</v>
      </c>
      <c r="Q35" s="24">
        <v>42679567</v>
      </c>
      <c r="R35" s="24">
        <v>0</v>
      </c>
      <c r="S35" s="24">
        <v>2525200</v>
      </c>
      <c r="T35" s="24">
        <v>2525200</v>
      </c>
      <c r="U35" s="24">
        <v>588800</v>
      </c>
      <c r="V35" s="24">
        <v>92175933</v>
      </c>
      <c r="W35" s="24">
        <v>0</v>
      </c>
      <c r="X35" s="24">
        <f t="shared" si="7"/>
        <v>92175933</v>
      </c>
      <c r="Y35" s="12">
        <f t="shared" si="1"/>
        <v>1.8381038966900007E-2</v>
      </c>
      <c r="Z35" s="12">
        <f t="shared" si="2"/>
        <v>1.8381038966900007E-2</v>
      </c>
      <c r="AA35" s="12">
        <f t="shared" si="3"/>
        <v>0.31066639637154275</v>
      </c>
      <c r="AB35" s="13">
        <f t="shared" si="4"/>
        <v>0.32904743533844277</v>
      </c>
    </row>
    <row r="36" spans="1:28" outlineLevel="4" x14ac:dyDescent="0.35">
      <c r="A36" s="25" t="s">
        <v>30</v>
      </c>
      <c r="B36" s="25" t="s">
        <v>31</v>
      </c>
      <c r="C36" s="25" t="s">
        <v>59</v>
      </c>
      <c r="D36" s="25" t="s">
        <v>69</v>
      </c>
      <c r="E36" s="25" t="s">
        <v>34</v>
      </c>
      <c r="F36" s="26" t="s">
        <v>35</v>
      </c>
      <c r="G36" s="25">
        <v>1120</v>
      </c>
      <c r="H36" s="25">
        <v>709800000</v>
      </c>
      <c r="I36" s="26" t="s">
        <v>32</v>
      </c>
      <c r="J36" s="27" t="s">
        <v>70</v>
      </c>
      <c r="K36" s="24">
        <v>13000000</v>
      </c>
      <c r="L36" s="24">
        <v>13000000</v>
      </c>
      <c r="M36" s="24">
        <v>0</v>
      </c>
      <c r="N36" s="24">
        <v>0</v>
      </c>
      <c r="O36" s="24">
        <f t="shared" si="5"/>
        <v>13000000</v>
      </c>
      <c r="P36" s="24">
        <v>0</v>
      </c>
      <c r="Q36" s="24">
        <v>7091669.4400000004</v>
      </c>
      <c r="R36" s="24">
        <v>0</v>
      </c>
      <c r="S36" s="24">
        <v>4730911</v>
      </c>
      <c r="T36" s="24">
        <v>4730911</v>
      </c>
      <c r="U36" s="24">
        <v>1177419.56</v>
      </c>
      <c r="V36" s="24">
        <v>1177419.56</v>
      </c>
      <c r="W36" s="24">
        <v>0</v>
      </c>
      <c r="X36" s="24">
        <f t="shared" si="7"/>
        <v>1177419.5599999996</v>
      </c>
      <c r="Y36" s="12">
        <f t="shared" si="1"/>
        <v>0.36391623076923074</v>
      </c>
      <c r="Z36" s="12">
        <f t="shared" si="2"/>
        <v>0.36391623076923074</v>
      </c>
      <c r="AA36" s="12">
        <f t="shared" si="3"/>
        <v>0.54551303384615391</v>
      </c>
      <c r="AB36" s="13">
        <f t="shared" si="4"/>
        <v>0.90942926461538465</v>
      </c>
    </row>
    <row r="37" spans="1:28" outlineLevel="4" x14ac:dyDescent="0.35">
      <c r="A37" s="25" t="s">
        <v>30</v>
      </c>
      <c r="B37" s="25" t="s">
        <v>31</v>
      </c>
      <c r="C37" s="25" t="s">
        <v>59</v>
      </c>
      <c r="D37" s="25" t="s">
        <v>71</v>
      </c>
      <c r="E37" s="25" t="s">
        <v>34</v>
      </c>
      <c r="F37" s="26" t="s">
        <v>35</v>
      </c>
      <c r="G37" s="25">
        <v>1120</v>
      </c>
      <c r="H37" s="25">
        <v>709800000</v>
      </c>
      <c r="I37" s="26" t="s">
        <v>32</v>
      </c>
      <c r="J37" s="27" t="s">
        <v>390</v>
      </c>
      <c r="K37" s="24">
        <v>13000000</v>
      </c>
      <c r="L37" s="24">
        <v>13000000</v>
      </c>
      <c r="M37" s="24">
        <v>0</v>
      </c>
      <c r="N37" s="24">
        <v>0</v>
      </c>
      <c r="O37" s="24">
        <f t="shared" si="5"/>
        <v>13000000</v>
      </c>
      <c r="P37" s="24">
        <v>0</v>
      </c>
      <c r="Q37" s="24">
        <v>13000000</v>
      </c>
      <c r="R37" s="24">
        <v>0</v>
      </c>
      <c r="S37" s="24">
        <v>0</v>
      </c>
      <c r="T37" s="24">
        <v>0</v>
      </c>
      <c r="U37" s="24">
        <v>0</v>
      </c>
      <c r="V37" s="24">
        <v>0</v>
      </c>
      <c r="W37" s="24">
        <v>0</v>
      </c>
      <c r="X37" s="24">
        <f t="shared" si="7"/>
        <v>0</v>
      </c>
      <c r="Y37" s="12">
        <f t="shared" si="1"/>
        <v>0</v>
      </c>
      <c r="Z37" s="12">
        <f t="shared" si="2"/>
        <v>0</v>
      </c>
      <c r="AA37" s="12">
        <f t="shared" si="3"/>
        <v>1</v>
      </c>
      <c r="AB37" s="13">
        <f t="shared" si="4"/>
        <v>1</v>
      </c>
    </row>
    <row r="38" spans="1:28" outlineLevel="4" x14ac:dyDescent="0.35">
      <c r="A38" s="25" t="s">
        <v>30</v>
      </c>
      <c r="B38" s="25" t="s">
        <v>31</v>
      </c>
      <c r="C38" s="25" t="s">
        <v>59</v>
      </c>
      <c r="D38" s="25" t="s">
        <v>72</v>
      </c>
      <c r="E38" s="25" t="s">
        <v>34</v>
      </c>
      <c r="F38" s="26" t="s">
        <v>35</v>
      </c>
      <c r="G38" s="25">
        <v>1120</v>
      </c>
      <c r="H38" s="25">
        <v>709800000</v>
      </c>
      <c r="I38" s="26" t="s">
        <v>32</v>
      </c>
      <c r="J38" s="27" t="s">
        <v>73</v>
      </c>
      <c r="K38" s="24">
        <v>1000000</v>
      </c>
      <c r="L38" s="24">
        <v>1000000</v>
      </c>
      <c r="M38" s="24">
        <v>0</v>
      </c>
      <c r="N38" s="24">
        <v>0</v>
      </c>
      <c r="O38" s="24">
        <f t="shared" si="5"/>
        <v>1000000</v>
      </c>
      <c r="P38" s="24">
        <v>0</v>
      </c>
      <c r="Q38" s="24">
        <v>10992.91</v>
      </c>
      <c r="R38" s="24">
        <v>0</v>
      </c>
      <c r="S38" s="24">
        <v>124535.03</v>
      </c>
      <c r="T38" s="24">
        <v>124535.03</v>
      </c>
      <c r="U38" s="24">
        <v>864472.06</v>
      </c>
      <c r="V38" s="24">
        <v>864472.06</v>
      </c>
      <c r="W38" s="24">
        <v>0</v>
      </c>
      <c r="X38" s="24">
        <f t="shared" si="7"/>
        <v>864472.05999999994</v>
      </c>
      <c r="Y38" s="12">
        <f t="shared" si="1"/>
        <v>0.12453503</v>
      </c>
      <c r="Z38" s="12">
        <f t="shared" si="2"/>
        <v>0.12453503</v>
      </c>
      <c r="AA38" s="12">
        <f t="shared" si="3"/>
        <v>1.099291E-2</v>
      </c>
      <c r="AB38" s="13">
        <f t="shared" si="4"/>
        <v>0.13552794000000001</v>
      </c>
    </row>
    <row r="39" spans="1:28" ht="203" outlineLevel="4" x14ac:dyDescent="0.35">
      <c r="A39" s="25" t="s">
        <v>30</v>
      </c>
      <c r="B39" s="25" t="s">
        <v>31</v>
      </c>
      <c r="C39" s="25" t="s">
        <v>59</v>
      </c>
      <c r="D39" s="25" t="s">
        <v>74</v>
      </c>
      <c r="E39" s="25" t="s">
        <v>34</v>
      </c>
      <c r="F39" s="26" t="s">
        <v>35</v>
      </c>
      <c r="G39" s="25">
        <v>1120</v>
      </c>
      <c r="H39" s="25">
        <v>709800000</v>
      </c>
      <c r="I39" s="26" t="s">
        <v>32</v>
      </c>
      <c r="J39" s="27" t="s">
        <v>391</v>
      </c>
      <c r="K39" s="24">
        <v>37169970</v>
      </c>
      <c r="L39" s="24">
        <v>37169970</v>
      </c>
      <c r="M39" s="24">
        <v>0</v>
      </c>
      <c r="N39" s="24">
        <v>0</v>
      </c>
      <c r="O39" s="24">
        <f t="shared" si="5"/>
        <v>37169970</v>
      </c>
      <c r="P39" s="24">
        <v>3927000</v>
      </c>
      <c r="Q39" s="24">
        <v>1174348.23</v>
      </c>
      <c r="R39" s="24">
        <v>0</v>
      </c>
      <c r="S39" s="24">
        <v>408490</v>
      </c>
      <c r="T39" s="24">
        <v>408490</v>
      </c>
      <c r="U39" s="24">
        <v>20660131.77</v>
      </c>
      <c r="V39" s="24">
        <v>31660131.77</v>
      </c>
      <c r="W39" s="24">
        <v>0</v>
      </c>
      <c r="X39" s="24">
        <f t="shared" si="7"/>
        <v>31660131.77</v>
      </c>
      <c r="Y39" s="12">
        <f t="shared" si="1"/>
        <v>1.098978557152454E-2</v>
      </c>
      <c r="Z39" s="12">
        <f t="shared" si="2"/>
        <v>1.098978557152454E-2</v>
      </c>
      <c r="AA39" s="12">
        <f t="shared" si="3"/>
        <v>0.13724380810638268</v>
      </c>
      <c r="AB39" s="13">
        <f t="shared" si="4"/>
        <v>0.14823359367790723</v>
      </c>
    </row>
    <row r="40" spans="1:28" ht="29" outlineLevel="4" x14ac:dyDescent="0.35">
      <c r="A40" s="25" t="s">
        <v>30</v>
      </c>
      <c r="B40" s="25" t="s">
        <v>31</v>
      </c>
      <c r="C40" s="25" t="s">
        <v>59</v>
      </c>
      <c r="D40" s="25" t="s">
        <v>75</v>
      </c>
      <c r="E40" s="25" t="s">
        <v>34</v>
      </c>
      <c r="F40" s="26" t="s">
        <v>35</v>
      </c>
      <c r="G40" s="25">
        <v>1120</v>
      </c>
      <c r="H40" s="25">
        <v>709800000</v>
      </c>
      <c r="I40" s="26" t="s">
        <v>32</v>
      </c>
      <c r="J40" s="27" t="s">
        <v>392</v>
      </c>
      <c r="K40" s="24">
        <v>37320000</v>
      </c>
      <c r="L40" s="24">
        <v>37320000</v>
      </c>
      <c r="M40" s="24">
        <v>0</v>
      </c>
      <c r="N40" s="24">
        <v>0</v>
      </c>
      <c r="O40" s="24">
        <f t="shared" si="5"/>
        <v>37320000</v>
      </c>
      <c r="P40" s="24">
        <v>0</v>
      </c>
      <c r="Q40" s="24">
        <v>255160.2</v>
      </c>
      <c r="R40" s="24">
        <v>0</v>
      </c>
      <c r="S40" s="24">
        <v>0</v>
      </c>
      <c r="T40" s="24">
        <v>0</v>
      </c>
      <c r="U40" s="24">
        <v>37064839.799999997</v>
      </c>
      <c r="V40" s="24">
        <v>37064839.799999997</v>
      </c>
      <c r="W40" s="24">
        <v>0</v>
      </c>
      <c r="X40" s="24">
        <f t="shared" si="7"/>
        <v>37064839.799999997</v>
      </c>
      <c r="Y40" s="12">
        <f t="shared" si="1"/>
        <v>0</v>
      </c>
      <c r="Z40" s="12">
        <f t="shared" si="2"/>
        <v>0</v>
      </c>
      <c r="AA40" s="12">
        <f t="shared" si="3"/>
        <v>6.8370900321543413E-3</v>
      </c>
      <c r="AB40" s="13">
        <f t="shared" si="4"/>
        <v>6.8370900321543413E-3</v>
      </c>
    </row>
    <row r="41" spans="1:28" outlineLevel="4" x14ac:dyDescent="0.35">
      <c r="A41" s="25" t="s">
        <v>30</v>
      </c>
      <c r="B41" s="25" t="s">
        <v>31</v>
      </c>
      <c r="C41" s="25" t="s">
        <v>59</v>
      </c>
      <c r="D41" s="25" t="s">
        <v>76</v>
      </c>
      <c r="E41" s="25" t="s">
        <v>34</v>
      </c>
      <c r="F41" s="26" t="s">
        <v>35</v>
      </c>
      <c r="G41" s="25">
        <v>1120</v>
      </c>
      <c r="H41" s="25">
        <v>709800000</v>
      </c>
      <c r="I41" s="26" t="s">
        <v>32</v>
      </c>
      <c r="J41" s="27" t="s">
        <v>77</v>
      </c>
      <c r="K41" s="24">
        <v>0</v>
      </c>
      <c r="L41" s="24">
        <v>0</v>
      </c>
      <c r="M41" s="24">
        <v>209265.31</v>
      </c>
      <c r="N41" s="24">
        <v>0</v>
      </c>
      <c r="O41" s="24">
        <f t="shared" si="5"/>
        <v>209265.31</v>
      </c>
      <c r="P41" s="24">
        <v>0</v>
      </c>
      <c r="Q41" s="24">
        <v>209265.31</v>
      </c>
      <c r="R41" s="24">
        <v>0</v>
      </c>
      <c r="S41" s="24">
        <v>0</v>
      </c>
      <c r="T41" s="24">
        <v>0</v>
      </c>
      <c r="U41" s="24">
        <v>-209265.31</v>
      </c>
      <c r="V41" s="24">
        <v>-209265.31</v>
      </c>
      <c r="W41" s="24">
        <v>0</v>
      </c>
      <c r="X41" s="24">
        <f t="shared" si="7"/>
        <v>0</v>
      </c>
      <c r="Y41" s="12">
        <f t="shared" si="1"/>
        <v>0</v>
      </c>
      <c r="Z41" s="12">
        <f t="shared" si="2"/>
        <v>0</v>
      </c>
      <c r="AA41" s="12">
        <f t="shared" si="3"/>
        <v>1</v>
      </c>
      <c r="AB41" s="13">
        <f t="shared" si="4"/>
        <v>1</v>
      </c>
    </row>
    <row r="42" spans="1:28" outlineLevel="3" x14ac:dyDescent="0.35">
      <c r="A42" s="29"/>
      <c r="B42" s="29"/>
      <c r="C42" s="29" t="s">
        <v>78</v>
      </c>
      <c r="D42" s="29"/>
      <c r="E42" s="29"/>
      <c r="F42" s="39"/>
      <c r="G42" s="29"/>
      <c r="H42" s="29"/>
      <c r="I42" s="39"/>
      <c r="J42" s="40"/>
      <c r="K42" s="30">
        <f t="shared" ref="K42:X42" si="8">SUBTOTAL(9,K28:K41)</f>
        <v>446551120</v>
      </c>
      <c r="L42" s="30">
        <f t="shared" si="8"/>
        <v>446551120</v>
      </c>
      <c r="M42" s="30">
        <f t="shared" si="8"/>
        <v>0</v>
      </c>
      <c r="N42" s="30">
        <f t="shared" si="8"/>
        <v>0</v>
      </c>
      <c r="O42" s="30">
        <f t="shared" si="8"/>
        <v>446551120</v>
      </c>
      <c r="P42" s="30">
        <f t="shared" si="8"/>
        <v>3927000</v>
      </c>
      <c r="Q42" s="30">
        <f t="shared" si="8"/>
        <v>80150436.5</v>
      </c>
      <c r="R42" s="30">
        <f t="shared" si="8"/>
        <v>210000.01</v>
      </c>
      <c r="S42" s="30">
        <f t="shared" si="8"/>
        <v>8096748.7300000004</v>
      </c>
      <c r="T42" s="30">
        <f t="shared" si="8"/>
        <v>8096748.7300000004</v>
      </c>
      <c r="U42" s="30">
        <f t="shared" si="8"/>
        <v>191432674.75999999</v>
      </c>
      <c r="V42" s="30">
        <f t="shared" si="8"/>
        <v>354166934.75999999</v>
      </c>
      <c r="W42" s="30">
        <f t="shared" si="8"/>
        <v>0</v>
      </c>
      <c r="X42" s="30">
        <f t="shared" si="8"/>
        <v>354166934.75999999</v>
      </c>
      <c r="Y42" s="14">
        <f t="shared" si="1"/>
        <v>1.8131739833056517E-2</v>
      </c>
      <c r="Z42" s="14">
        <f t="shared" si="2"/>
        <v>1.8131739833056517E-2</v>
      </c>
      <c r="AA42" s="14">
        <f t="shared" si="3"/>
        <v>0.18875204368539039</v>
      </c>
      <c r="AB42" s="15">
        <f t="shared" si="4"/>
        <v>0.20688378351844691</v>
      </c>
    </row>
    <row r="43" spans="1:28" outlineLevel="4" x14ac:dyDescent="0.35">
      <c r="A43" s="25" t="s">
        <v>30</v>
      </c>
      <c r="B43" s="25" t="s">
        <v>31</v>
      </c>
      <c r="C43" s="25" t="s">
        <v>79</v>
      </c>
      <c r="D43" s="25" t="s">
        <v>80</v>
      </c>
      <c r="E43" s="25" t="s">
        <v>34</v>
      </c>
      <c r="F43" s="26" t="s">
        <v>35</v>
      </c>
      <c r="G43" s="25">
        <v>1120</v>
      </c>
      <c r="H43" s="25">
        <v>709800000</v>
      </c>
      <c r="I43" s="26" t="s">
        <v>32</v>
      </c>
      <c r="J43" s="27" t="s">
        <v>81</v>
      </c>
      <c r="K43" s="24">
        <v>92400</v>
      </c>
      <c r="L43" s="24">
        <v>92400</v>
      </c>
      <c r="M43" s="24">
        <v>0</v>
      </c>
      <c r="N43" s="24">
        <v>0</v>
      </c>
      <c r="O43" s="24">
        <f t="shared" si="5"/>
        <v>92400</v>
      </c>
      <c r="P43" s="24">
        <v>0</v>
      </c>
      <c r="Q43" s="24">
        <v>0</v>
      </c>
      <c r="R43" s="24">
        <v>0</v>
      </c>
      <c r="S43" s="24">
        <v>0</v>
      </c>
      <c r="T43" s="24">
        <v>0</v>
      </c>
      <c r="U43" s="24">
        <v>0</v>
      </c>
      <c r="V43" s="24">
        <v>92400</v>
      </c>
      <c r="W43" s="24">
        <v>0</v>
      </c>
      <c r="X43" s="24">
        <f t="shared" ref="X43:X49" si="9">+$O43-$P43-$Q43-$R43-$S43-$W43</f>
        <v>92400</v>
      </c>
      <c r="Y43" s="12">
        <f t="shared" si="1"/>
        <v>0</v>
      </c>
      <c r="Z43" s="12">
        <f t="shared" si="2"/>
        <v>0</v>
      </c>
      <c r="AA43" s="12">
        <f t="shared" si="3"/>
        <v>0</v>
      </c>
      <c r="AB43" s="13">
        <f t="shared" si="4"/>
        <v>0</v>
      </c>
    </row>
    <row r="44" spans="1:28" outlineLevel="4" x14ac:dyDescent="0.35">
      <c r="A44" s="25" t="s">
        <v>30</v>
      </c>
      <c r="B44" s="25" t="s">
        <v>31</v>
      </c>
      <c r="C44" s="25" t="s">
        <v>79</v>
      </c>
      <c r="D44" s="25" t="s">
        <v>82</v>
      </c>
      <c r="E44" s="25" t="s">
        <v>34</v>
      </c>
      <c r="F44" s="26" t="s">
        <v>35</v>
      </c>
      <c r="G44" s="25">
        <v>1120</v>
      </c>
      <c r="H44" s="25">
        <v>709800000</v>
      </c>
      <c r="I44" s="26" t="s">
        <v>32</v>
      </c>
      <c r="J44" s="27" t="s">
        <v>83</v>
      </c>
      <c r="K44" s="24">
        <v>150000</v>
      </c>
      <c r="L44" s="24">
        <v>150000</v>
      </c>
      <c r="M44" s="24">
        <v>0</v>
      </c>
      <c r="N44" s="24">
        <v>0</v>
      </c>
      <c r="O44" s="24">
        <f t="shared" si="5"/>
        <v>150000</v>
      </c>
      <c r="P44" s="24">
        <v>0</v>
      </c>
      <c r="Q44" s="24">
        <v>0</v>
      </c>
      <c r="R44" s="24">
        <v>0</v>
      </c>
      <c r="S44" s="24">
        <v>0</v>
      </c>
      <c r="T44" s="24">
        <v>0</v>
      </c>
      <c r="U44" s="24">
        <v>0</v>
      </c>
      <c r="V44" s="24">
        <v>150000</v>
      </c>
      <c r="W44" s="24">
        <v>0</v>
      </c>
      <c r="X44" s="24">
        <f t="shared" si="9"/>
        <v>150000</v>
      </c>
      <c r="Y44" s="12">
        <f t="shared" si="1"/>
        <v>0</v>
      </c>
      <c r="Z44" s="12">
        <f t="shared" si="2"/>
        <v>0</v>
      </c>
      <c r="AA44" s="12">
        <f t="shared" si="3"/>
        <v>0</v>
      </c>
      <c r="AB44" s="13">
        <f t="shared" si="4"/>
        <v>0</v>
      </c>
    </row>
    <row r="45" spans="1:28" ht="29" outlineLevel="4" x14ac:dyDescent="0.35">
      <c r="A45" s="25" t="s">
        <v>30</v>
      </c>
      <c r="B45" s="25" t="s">
        <v>31</v>
      </c>
      <c r="C45" s="25" t="s">
        <v>79</v>
      </c>
      <c r="D45" s="25" t="s">
        <v>84</v>
      </c>
      <c r="E45" s="25" t="s">
        <v>34</v>
      </c>
      <c r="F45" s="26" t="s">
        <v>35</v>
      </c>
      <c r="G45" s="25">
        <v>1120</v>
      </c>
      <c r="H45" s="25">
        <v>709800000</v>
      </c>
      <c r="I45" s="26" t="s">
        <v>32</v>
      </c>
      <c r="J45" s="27" t="s">
        <v>393</v>
      </c>
      <c r="K45" s="24">
        <v>6873731</v>
      </c>
      <c r="L45" s="24">
        <v>6873731</v>
      </c>
      <c r="M45" s="24">
        <v>0</v>
      </c>
      <c r="N45" s="24">
        <v>0</v>
      </c>
      <c r="O45" s="24">
        <f t="shared" si="5"/>
        <v>6873731</v>
      </c>
      <c r="P45" s="24">
        <v>0</v>
      </c>
      <c r="Q45" s="24">
        <v>0</v>
      </c>
      <c r="R45" s="24">
        <v>0</v>
      </c>
      <c r="S45" s="24">
        <v>0</v>
      </c>
      <c r="T45" s="24">
        <v>0</v>
      </c>
      <c r="U45" s="24">
        <v>0</v>
      </c>
      <c r="V45" s="24">
        <v>6873731</v>
      </c>
      <c r="W45" s="24">
        <v>0</v>
      </c>
      <c r="X45" s="24">
        <f t="shared" si="9"/>
        <v>6873731</v>
      </c>
      <c r="Y45" s="12">
        <f t="shared" si="1"/>
        <v>0</v>
      </c>
      <c r="Z45" s="12">
        <f t="shared" si="2"/>
        <v>0</v>
      </c>
      <c r="AA45" s="12">
        <f t="shared" si="3"/>
        <v>0</v>
      </c>
      <c r="AB45" s="13">
        <f t="shared" si="4"/>
        <v>0</v>
      </c>
    </row>
    <row r="46" spans="1:28" outlineLevel="4" x14ac:dyDescent="0.35">
      <c r="A46" s="25" t="s">
        <v>30</v>
      </c>
      <c r="B46" s="25" t="s">
        <v>31</v>
      </c>
      <c r="C46" s="25" t="s">
        <v>79</v>
      </c>
      <c r="D46" s="25" t="s">
        <v>85</v>
      </c>
      <c r="E46" s="25" t="s">
        <v>34</v>
      </c>
      <c r="F46" s="26" t="s">
        <v>35</v>
      </c>
      <c r="G46" s="25">
        <v>1120</v>
      </c>
      <c r="H46" s="25">
        <v>709800000</v>
      </c>
      <c r="I46" s="26" t="s">
        <v>32</v>
      </c>
      <c r="J46" s="27" t="s">
        <v>86</v>
      </c>
      <c r="K46" s="24">
        <v>37000</v>
      </c>
      <c r="L46" s="24">
        <v>37000</v>
      </c>
      <c r="M46" s="24">
        <v>0</v>
      </c>
      <c r="N46" s="24">
        <v>0</v>
      </c>
      <c r="O46" s="24">
        <f t="shared" si="5"/>
        <v>37000</v>
      </c>
      <c r="P46" s="24">
        <v>0</v>
      </c>
      <c r="Q46" s="24">
        <v>0</v>
      </c>
      <c r="R46" s="24">
        <v>0</v>
      </c>
      <c r="S46" s="24">
        <v>0</v>
      </c>
      <c r="T46" s="24">
        <v>0</v>
      </c>
      <c r="U46" s="24">
        <v>0</v>
      </c>
      <c r="V46" s="24">
        <v>37000</v>
      </c>
      <c r="W46" s="24">
        <v>0</v>
      </c>
      <c r="X46" s="24">
        <f t="shared" si="9"/>
        <v>37000</v>
      </c>
      <c r="Y46" s="12">
        <f t="shared" si="1"/>
        <v>0</v>
      </c>
      <c r="Z46" s="12">
        <f t="shared" si="2"/>
        <v>0</v>
      </c>
      <c r="AA46" s="12">
        <f t="shared" si="3"/>
        <v>0</v>
      </c>
      <c r="AB46" s="13">
        <f t="shared" si="4"/>
        <v>0</v>
      </c>
    </row>
    <row r="47" spans="1:28" outlineLevel="4" x14ac:dyDescent="0.35">
      <c r="A47" s="25" t="s">
        <v>30</v>
      </c>
      <c r="B47" s="25" t="s">
        <v>31</v>
      </c>
      <c r="C47" s="25" t="s">
        <v>79</v>
      </c>
      <c r="D47" s="25" t="s">
        <v>87</v>
      </c>
      <c r="E47" s="25" t="s">
        <v>34</v>
      </c>
      <c r="F47" s="26" t="s">
        <v>35</v>
      </c>
      <c r="G47" s="25">
        <v>1120</v>
      </c>
      <c r="H47" s="25">
        <v>709800000</v>
      </c>
      <c r="I47" s="26" t="s">
        <v>32</v>
      </c>
      <c r="J47" s="27" t="s">
        <v>394</v>
      </c>
      <c r="K47" s="24">
        <v>3447477</v>
      </c>
      <c r="L47" s="24">
        <v>3447477</v>
      </c>
      <c r="M47" s="24">
        <v>0</v>
      </c>
      <c r="N47" s="24">
        <v>0</v>
      </c>
      <c r="O47" s="24">
        <f t="shared" si="5"/>
        <v>3447477</v>
      </c>
      <c r="P47" s="24">
        <v>0</v>
      </c>
      <c r="Q47" s="24">
        <v>0</v>
      </c>
      <c r="R47" s="24">
        <v>0</v>
      </c>
      <c r="S47" s="24">
        <v>0</v>
      </c>
      <c r="T47" s="24">
        <v>0</v>
      </c>
      <c r="U47" s="24">
        <v>3274899</v>
      </c>
      <c r="V47" s="24">
        <v>3447477</v>
      </c>
      <c r="W47" s="24">
        <v>0</v>
      </c>
      <c r="X47" s="24">
        <f t="shared" si="9"/>
        <v>3447477</v>
      </c>
      <c r="Y47" s="12">
        <f t="shared" si="1"/>
        <v>0</v>
      </c>
      <c r="Z47" s="12">
        <f t="shared" si="2"/>
        <v>0</v>
      </c>
      <c r="AA47" s="12">
        <f t="shared" si="3"/>
        <v>0</v>
      </c>
      <c r="AB47" s="13">
        <f t="shared" si="4"/>
        <v>0</v>
      </c>
    </row>
    <row r="48" spans="1:28" outlineLevel="4" x14ac:dyDescent="0.35">
      <c r="A48" s="25" t="s">
        <v>30</v>
      </c>
      <c r="B48" s="25" t="s">
        <v>31</v>
      </c>
      <c r="C48" s="25" t="s">
        <v>79</v>
      </c>
      <c r="D48" s="25" t="s">
        <v>88</v>
      </c>
      <c r="E48" s="25" t="s">
        <v>34</v>
      </c>
      <c r="F48" s="26" t="s">
        <v>35</v>
      </c>
      <c r="G48" s="25">
        <v>1120</v>
      </c>
      <c r="H48" s="25">
        <v>709800000</v>
      </c>
      <c r="I48" s="26" t="s">
        <v>32</v>
      </c>
      <c r="J48" s="27" t="s">
        <v>395</v>
      </c>
      <c r="K48" s="24">
        <v>10102799</v>
      </c>
      <c r="L48" s="24">
        <v>10102799</v>
      </c>
      <c r="M48" s="24">
        <v>0</v>
      </c>
      <c r="N48" s="24">
        <v>0</v>
      </c>
      <c r="O48" s="24">
        <f t="shared" si="5"/>
        <v>10102799</v>
      </c>
      <c r="P48" s="24">
        <v>0</v>
      </c>
      <c r="Q48" s="24">
        <v>0</v>
      </c>
      <c r="R48" s="24">
        <v>0</v>
      </c>
      <c r="S48" s="24">
        <v>0</v>
      </c>
      <c r="T48" s="24">
        <v>0</v>
      </c>
      <c r="U48" s="24">
        <v>10102799</v>
      </c>
      <c r="V48" s="24">
        <v>10102799</v>
      </c>
      <c r="W48" s="24">
        <v>0</v>
      </c>
      <c r="X48" s="24">
        <f t="shared" si="9"/>
        <v>10102799</v>
      </c>
      <c r="Y48" s="12">
        <f t="shared" si="1"/>
        <v>0</v>
      </c>
      <c r="Z48" s="12">
        <f t="shared" si="2"/>
        <v>0</v>
      </c>
      <c r="AA48" s="12">
        <f t="shared" si="3"/>
        <v>0</v>
      </c>
      <c r="AB48" s="13">
        <f t="shared" si="4"/>
        <v>0</v>
      </c>
    </row>
    <row r="49" spans="1:28" ht="29" outlineLevel="4" x14ac:dyDescent="0.35">
      <c r="A49" s="25" t="s">
        <v>30</v>
      </c>
      <c r="B49" s="25" t="s">
        <v>31</v>
      </c>
      <c r="C49" s="25" t="s">
        <v>79</v>
      </c>
      <c r="D49" s="25" t="s">
        <v>89</v>
      </c>
      <c r="E49" s="25" t="s">
        <v>34</v>
      </c>
      <c r="F49" s="26" t="s">
        <v>35</v>
      </c>
      <c r="G49" s="25">
        <v>1120</v>
      </c>
      <c r="H49" s="25">
        <v>709800000</v>
      </c>
      <c r="I49" s="26" t="s">
        <v>32</v>
      </c>
      <c r="J49" s="27" t="s">
        <v>396</v>
      </c>
      <c r="K49" s="24">
        <v>450000</v>
      </c>
      <c r="L49" s="24">
        <v>450000</v>
      </c>
      <c r="M49" s="24">
        <v>0</v>
      </c>
      <c r="N49" s="24">
        <v>0</v>
      </c>
      <c r="O49" s="24">
        <f t="shared" si="5"/>
        <v>450000</v>
      </c>
      <c r="P49" s="24">
        <v>0</v>
      </c>
      <c r="Q49" s="24">
        <v>0</v>
      </c>
      <c r="R49" s="24">
        <v>0</v>
      </c>
      <c r="S49" s="24">
        <v>0</v>
      </c>
      <c r="T49" s="24">
        <v>0</v>
      </c>
      <c r="U49" s="24">
        <v>0</v>
      </c>
      <c r="V49" s="24">
        <v>450000</v>
      </c>
      <c r="W49" s="24">
        <v>0</v>
      </c>
      <c r="X49" s="24">
        <f t="shared" si="9"/>
        <v>450000</v>
      </c>
      <c r="Y49" s="12">
        <f t="shared" si="1"/>
        <v>0</v>
      </c>
      <c r="Z49" s="12">
        <f t="shared" si="2"/>
        <v>0</v>
      </c>
      <c r="AA49" s="12">
        <f t="shared" si="3"/>
        <v>0</v>
      </c>
      <c r="AB49" s="13">
        <f t="shared" si="4"/>
        <v>0</v>
      </c>
    </row>
    <row r="50" spans="1:28" outlineLevel="3" x14ac:dyDescent="0.35">
      <c r="A50" s="29"/>
      <c r="B50" s="29"/>
      <c r="C50" s="29" t="s">
        <v>90</v>
      </c>
      <c r="D50" s="29"/>
      <c r="E50" s="29"/>
      <c r="F50" s="39"/>
      <c r="G50" s="29"/>
      <c r="H50" s="29"/>
      <c r="I50" s="39"/>
      <c r="J50" s="40"/>
      <c r="K50" s="30">
        <f t="shared" ref="K50:X50" si="10">SUBTOTAL(9,K43:K49)</f>
        <v>21153407</v>
      </c>
      <c r="L50" s="30">
        <f t="shared" si="10"/>
        <v>21153407</v>
      </c>
      <c r="M50" s="30">
        <f t="shared" si="10"/>
        <v>0</v>
      </c>
      <c r="N50" s="30">
        <f t="shared" si="10"/>
        <v>0</v>
      </c>
      <c r="O50" s="30">
        <f t="shared" si="10"/>
        <v>21153407</v>
      </c>
      <c r="P50" s="30">
        <f t="shared" si="10"/>
        <v>0</v>
      </c>
      <c r="Q50" s="30">
        <f t="shared" si="10"/>
        <v>0</v>
      </c>
      <c r="R50" s="30">
        <f t="shared" si="10"/>
        <v>0</v>
      </c>
      <c r="S50" s="30">
        <f t="shared" si="10"/>
        <v>0</v>
      </c>
      <c r="T50" s="30">
        <f t="shared" si="10"/>
        <v>0</v>
      </c>
      <c r="U50" s="30">
        <f t="shared" si="10"/>
        <v>13377698</v>
      </c>
      <c r="V50" s="30">
        <f t="shared" si="10"/>
        <v>21153407</v>
      </c>
      <c r="W50" s="30">
        <f t="shared" si="10"/>
        <v>0</v>
      </c>
      <c r="X50" s="30">
        <f t="shared" si="10"/>
        <v>21153407</v>
      </c>
      <c r="Y50" s="14">
        <f t="shared" si="1"/>
        <v>0</v>
      </c>
      <c r="Z50" s="14">
        <f t="shared" si="2"/>
        <v>0</v>
      </c>
      <c r="AA50" s="14">
        <f t="shared" si="3"/>
        <v>0</v>
      </c>
      <c r="AB50" s="15">
        <f t="shared" si="4"/>
        <v>0</v>
      </c>
    </row>
    <row r="51" spans="1:28" outlineLevel="4" x14ac:dyDescent="0.35">
      <c r="A51" s="25" t="s">
        <v>30</v>
      </c>
      <c r="B51" s="25" t="s">
        <v>31</v>
      </c>
      <c r="C51" s="25" t="s">
        <v>91</v>
      </c>
      <c r="D51" s="25" t="s">
        <v>92</v>
      </c>
      <c r="E51" s="25" t="s">
        <v>34</v>
      </c>
      <c r="F51" s="26">
        <v>280</v>
      </c>
      <c r="G51" s="25">
        <v>2210</v>
      </c>
      <c r="H51" s="25">
        <v>709800000</v>
      </c>
      <c r="I51" s="26" t="s">
        <v>32</v>
      </c>
      <c r="J51" s="27" t="s">
        <v>397</v>
      </c>
      <c r="K51" s="24">
        <v>9736451</v>
      </c>
      <c r="L51" s="24">
        <v>9736451</v>
      </c>
      <c r="M51" s="24">
        <v>-3310269</v>
      </c>
      <c r="N51" s="24">
        <v>0</v>
      </c>
      <c r="O51" s="24">
        <f t="shared" si="5"/>
        <v>6426182</v>
      </c>
      <c r="P51" s="24">
        <v>1717176</v>
      </c>
      <c r="Q51" s="24">
        <v>0</v>
      </c>
      <c r="R51" s="24">
        <v>0</v>
      </c>
      <c r="S51" s="24">
        <v>0</v>
      </c>
      <c r="T51" s="24">
        <v>0</v>
      </c>
      <c r="U51" s="24">
        <v>4709006</v>
      </c>
      <c r="V51" s="24">
        <v>8019275</v>
      </c>
      <c r="W51" s="24">
        <v>0</v>
      </c>
      <c r="X51" s="24">
        <f>+$O51-$P51-$Q51-$R51-$S51-$W51</f>
        <v>4709006</v>
      </c>
      <c r="Y51" s="12">
        <f t="shared" si="1"/>
        <v>0</v>
      </c>
      <c r="Z51" s="12">
        <f t="shared" si="2"/>
        <v>0</v>
      </c>
      <c r="AA51" s="12">
        <f t="shared" si="3"/>
        <v>0.2672155877315644</v>
      </c>
      <c r="AB51" s="13">
        <f t="shared" si="4"/>
        <v>0.2672155877315644</v>
      </c>
    </row>
    <row r="52" spans="1:28" outlineLevel="4" x14ac:dyDescent="0.35">
      <c r="A52" s="25" t="s">
        <v>30</v>
      </c>
      <c r="B52" s="25" t="s">
        <v>31</v>
      </c>
      <c r="C52" s="25" t="s">
        <v>91</v>
      </c>
      <c r="D52" s="25" t="s">
        <v>93</v>
      </c>
      <c r="E52" s="25" t="s">
        <v>34</v>
      </c>
      <c r="F52" s="26">
        <v>280</v>
      </c>
      <c r="G52" s="25">
        <v>2210</v>
      </c>
      <c r="H52" s="25">
        <v>709800000</v>
      </c>
      <c r="I52" s="26" t="s">
        <v>32</v>
      </c>
      <c r="J52" s="27" t="s">
        <v>94</v>
      </c>
      <c r="K52" s="24">
        <v>17434277</v>
      </c>
      <c r="L52" s="24">
        <v>17434277</v>
      </c>
      <c r="M52" s="24">
        <v>-1357925.8</v>
      </c>
      <c r="N52" s="24">
        <v>0</v>
      </c>
      <c r="O52" s="24">
        <f t="shared" si="5"/>
        <v>16076351.199999999</v>
      </c>
      <c r="P52" s="24">
        <v>2432200</v>
      </c>
      <c r="Q52" s="24">
        <v>0</v>
      </c>
      <c r="R52" s="24">
        <v>0</v>
      </c>
      <c r="S52" s="24">
        <v>0</v>
      </c>
      <c r="T52" s="24">
        <v>0</v>
      </c>
      <c r="U52" s="24">
        <v>13644151.199999999</v>
      </c>
      <c r="V52" s="24">
        <v>15002077</v>
      </c>
      <c r="W52" s="24">
        <v>0</v>
      </c>
      <c r="X52" s="24">
        <f>+$O52-$P52-$Q52-$R52-$S52-$W52</f>
        <v>13644151.199999999</v>
      </c>
      <c r="Y52" s="12">
        <f t="shared" si="1"/>
        <v>0</v>
      </c>
      <c r="Z52" s="12">
        <f t="shared" si="2"/>
        <v>0</v>
      </c>
      <c r="AA52" s="12">
        <f t="shared" si="3"/>
        <v>0.15129054906439218</v>
      </c>
      <c r="AB52" s="13">
        <f t="shared" si="4"/>
        <v>0.15129054906439218</v>
      </c>
    </row>
    <row r="53" spans="1:28" outlineLevel="4" x14ac:dyDescent="0.35">
      <c r="A53" s="25" t="s">
        <v>30</v>
      </c>
      <c r="B53" s="25" t="s">
        <v>31</v>
      </c>
      <c r="C53" s="25" t="s">
        <v>91</v>
      </c>
      <c r="D53" s="25" t="s">
        <v>95</v>
      </c>
      <c r="E53" s="25" t="s">
        <v>34</v>
      </c>
      <c r="F53" s="26">
        <v>280</v>
      </c>
      <c r="G53" s="25">
        <v>2210</v>
      </c>
      <c r="H53" s="25">
        <v>709800000</v>
      </c>
      <c r="I53" s="26" t="s">
        <v>32</v>
      </c>
      <c r="J53" s="27" t="s">
        <v>398</v>
      </c>
      <c r="K53" s="24">
        <v>5244673</v>
      </c>
      <c r="L53" s="24">
        <v>5244673</v>
      </c>
      <c r="M53" s="24">
        <v>-2226708</v>
      </c>
      <c r="N53" s="24">
        <v>0</v>
      </c>
      <c r="O53" s="24">
        <f t="shared" si="5"/>
        <v>3017965</v>
      </c>
      <c r="P53" s="24">
        <v>0</v>
      </c>
      <c r="Q53" s="24">
        <v>0</v>
      </c>
      <c r="R53" s="24">
        <v>0</v>
      </c>
      <c r="S53" s="24">
        <v>0</v>
      </c>
      <c r="T53" s="24">
        <v>0</v>
      </c>
      <c r="U53" s="24">
        <v>3017965</v>
      </c>
      <c r="V53" s="24">
        <v>5244673</v>
      </c>
      <c r="W53" s="24">
        <v>0</v>
      </c>
      <c r="X53" s="24">
        <f>+$O53-$P53-$Q53-$R53-$S53-$W53</f>
        <v>3017965</v>
      </c>
      <c r="Y53" s="12">
        <f t="shared" si="1"/>
        <v>0</v>
      </c>
      <c r="Z53" s="12">
        <f t="shared" si="2"/>
        <v>0</v>
      </c>
      <c r="AA53" s="12">
        <f t="shared" si="3"/>
        <v>0</v>
      </c>
      <c r="AB53" s="13">
        <f t="shared" si="4"/>
        <v>0</v>
      </c>
    </row>
    <row r="54" spans="1:28" outlineLevel="4" x14ac:dyDescent="0.35">
      <c r="A54" s="25" t="s">
        <v>30</v>
      </c>
      <c r="B54" s="25" t="s">
        <v>31</v>
      </c>
      <c r="C54" s="25" t="s">
        <v>91</v>
      </c>
      <c r="D54" s="25" t="s">
        <v>96</v>
      </c>
      <c r="E54" s="25" t="s">
        <v>34</v>
      </c>
      <c r="F54" s="26">
        <v>280</v>
      </c>
      <c r="G54" s="25">
        <v>2210</v>
      </c>
      <c r="H54" s="25">
        <v>709800000</v>
      </c>
      <c r="I54" s="26" t="s">
        <v>32</v>
      </c>
      <c r="J54" s="27" t="s">
        <v>97</v>
      </c>
      <c r="K54" s="24">
        <v>6923614</v>
      </c>
      <c r="L54" s="24">
        <v>6923614</v>
      </c>
      <c r="M54" s="24">
        <v>-482398</v>
      </c>
      <c r="N54" s="24">
        <v>0</v>
      </c>
      <c r="O54" s="24">
        <f t="shared" si="5"/>
        <v>6441216</v>
      </c>
      <c r="P54" s="24">
        <v>0</v>
      </c>
      <c r="Q54" s="24">
        <v>0</v>
      </c>
      <c r="R54" s="24">
        <v>0</v>
      </c>
      <c r="S54" s="24">
        <v>0</v>
      </c>
      <c r="T54" s="24">
        <v>0</v>
      </c>
      <c r="U54" s="24">
        <v>6441216</v>
      </c>
      <c r="V54" s="24">
        <v>6923614</v>
      </c>
      <c r="W54" s="24">
        <v>0</v>
      </c>
      <c r="X54" s="24">
        <f>+$O54-$P54-$Q54-$R54-$S54-$W54</f>
        <v>6441216</v>
      </c>
      <c r="Y54" s="12">
        <f t="shared" si="1"/>
        <v>0</v>
      </c>
      <c r="Z54" s="12">
        <f t="shared" si="2"/>
        <v>0</v>
      </c>
      <c r="AA54" s="12">
        <f t="shared" si="3"/>
        <v>0</v>
      </c>
      <c r="AB54" s="13">
        <f t="shared" si="4"/>
        <v>0</v>
      </c>
    </row>
    <row r="55" spans="1:28" outlineLevel="4" x14ac:dyDescent="0.35">
      <c r="A55" s="25" t="s">
        <v>30</v>
      </c>
      <c r="B55" s="25" t="s">
        <v>31</v>
      </c>
      <c r="C55" s="25" t="s">
        <v>91</v>
      </c>
      <c r="D55" s="25" t="s">
        <v>98</v>
      </c>
      <c r="E55" s="25" t="s">
        <v>34</v>
      </c>
      <c r="F55" s="26">
        <v>280</v>
      </c>
      <c r="G55" s="25">
        <v>2240</v>
      </c>
      <c r="H55" s="25">
        <v>709800000</v>
      </c>
      <c r="I55" s="26" t="s">
        <v>32</v>
      </c>
      <c r="J55" s="27" t="s">
        <v>99</v>
      </c>
      <c r="K55" s="24">
        <v>69075923</v>
      </c>
      <c r="L55" s="24">
        <v>69075923</v>
      </c>
      <c r="M55" s="24">
        <v>7377300.7999999998</v>
      </c>
      <c r="N55" s="24">
        <v>0</v>
      </c>
      <c r="O55" s="24">
        <f t="shared" si="5"/>
        <v>76453223.799999997</v>
      </c>
      <c r="P55" s="24">
        <v>0</v>
      </c>
      <c r="Q55" s="24">
        <v>7377300.7999999998</v>
      </c>
      <c r="R55" s="24">
        <v>0</v>
      </c>
      <c r="S55" s="24">
        <v>0</v>
      </c>
      <c r="T55" s="24">
        <v>0</v>
      </c>
      <c r="U55" s="24">
        <v>61698622.200000003</v>
      </c>
      <c r="V55" s="24">
        <v>61698622.200000003</v>
      </c>
      <c r="W55" s="24">
        <v>0</v>
      </c>
      <c r="X55" s="24">
        <f>+$O55-$P55-$Q55-$R55-$S55-$W55</f>
        <v>69075923</v>
      </c>
      <c r="Y55" s="12">
        <f t="shared" si="1"/>
        <v>0</v>
      </c>
      <c r="Z55" s="12">
        <f t="shared" si="2"/>
        <v>0</v>
      </c>
      <c r="AA55" s="12">
        <f t="shared" si="3"/>
        <v>9.6494306365665639E-2</v>
      </c>
      <c r="AB55" s="13">
        <f t="shared" si="4"/>
        <v>9.6494306365665639E-2</v>
      </c>
    </row>
    <row r="56" spans="1:28" outlineLevel="3" x14ac:dyDescent="0.35">
      <c r="A56" s="29"/>
      <c r="B56" s="29"/>
      <c r="C56" s="29" t="s">
        <v>100</v>
      </c>
      <c r="D56" s="29"/>
      <c r="E56" s="29"/>
      <c r="F56" s="39"/>
      <c r="G56" s="29"/>
      <c r="H56" s="29"/>
      <c r="I56" s="39"/>
      <c r="J56" s="40"/>
      <c r="K56" s="30">
        <f t="shared" ref="K56:X56" si="11">SUBTOTAL(9,K51:K55)</f>
        <v>108414938</v>
      </c>
      <c r="L56" s="30">
        <f t="shared" si="11"/>
        <v>108414938</v>
      </c>
      <c r="M56" s="30">
        <f t="shared" si="11"/>
        <v>0</v>
      </c>
      <c r="N56" s="30">
        <f t="shared" si="11"/>
        <v>0</v>
      </c>
      <c r="O56" s="30">
        <f t="shared" si="11"/>
        <v>108414938</v>
      </c>
      <c r="P56" s="30">
        <f t="shared" si="11"/>
        <v>4149376</v>
      </c>
      <c r="Q56" s="30">
        <f t="shared" si="11"/>
        <v>7377300.7999999998</v>
      </c>
      <c r="R56" s="30">
        <f t="shared" si="11"/>
        <v>0</v>
      </c>
      <c r="S56" s="30">
        <f t="shared" si="11"/>
        <v>0</v>
      </c>
      <c r="T56" s="30">
        <f t="shared" si="11"/>
        <v>0</v>
      </c>
      <c r="U56" s="30">
        <f t="shared" si="11"/>
        <v>89510960.400000006</v>
      </c>
      <c r="V56" s="30">
        <f t="shared" si="11"/>
        <v>96888261.200000003</v>
      </c>
      <c r="W56" s="30">
        <f t="shared" si="11"/>
        <v>0</v>
      </c>
      <c r="X56" s="30">
        <f t="shared" si="11"/>
        <v>96888261.200000003</v>
      </c>
      <c r="Y56" s="14">
        <f t="shared" si="1"/>
        <v>0</v>
      </c>
      <c r="Z56" s="14">
        <f t="shared" si="2"/>
        <v>0</v>
      </c>
      <c r="AA56" s="14">
        <f t="shared" si="3"/>
        <v>0.10632000545902633</v>
      </c>
      <c r="AB56" s="15">
        <f t="shared" si="4"/>
        <v>0.10632000545902633</v>
      </c>
    </row>
    <row r="57" spans="1:28" ht="87" outlineLevel="4" x14ac:dyDescent="0.35">
      <c r="A57" s="25" t="s">
        <v>30</v>
      </c>
      <c r="B57" s="25" t="s">
        <v>31</v>
      </c>
      <c r="C57" s="25" t="s">
        <v>101</v>
      </c>
      <c r="D57" s="25" t="s">
        <v>102</v>
      </c>
      <c r="E57" s="25" t="s">
        <v>52</v>
      </c>
      <c r="F57" s="26" t="s">
        <v>35</v>
      </c>
      <c r="G57" s="25">
        <v>1310</v>
      </c>
      <c r="H57" s="25">
        <v>709800000</v>
      </c>
      <c r="I57" s="26" t="s">
        <v>32</v>
      </c>
      <c r="J57" s="27" t="s">
        <v>399</v>
      </c>
      <c r="K57" s="24">
        <v>41179336</v>
      </c>
      <c r="L57" s="24">
        <v>41179336</v>
      </c>
      <c r="M57" s="24">
        <v>0</v>
      </c>
      <c r="N57" s="24">
        <v>0</v>
      </c>
      <c r="O57" s="24">
        <f t="shared" si="5"/>
        <v>41179336</v>
      </c>
      <c r="P57" s="24">
        <v>0</v>
      </c>
      <c r="Q57" s="24">
        <v>34390041.979999997</v>
      </c>
      <c r="R57" s="24">
        <v>0</v>
      </c>
      <c r="S57" s="24">
        <v>6789294.0199999996</v>
      </c>
      <c r="T57" s="24">
        <v>6789294.0199999996</v>
      </c>
      <c r="U57" s="24">
        <v>0</v>
      </c>
      <c r="V57" s="24">
        <v>0</v>
      </c>
      <c r="W57" s="24">
        <v>0</v>
      </c>
      <c r="X57" s="24">
        <f>+$O57-$P57-$Q57-$R57-$S57-$W57</f>
        <v>3.7252902984619141E-9</v>
      </c>
      <c r="Y57" s="12">
        <f t="shared" si="1"/>
        <v>0.16487138160751305</v>
      </c>
      <c r="Z57" s="12">
        <f t="shared" si="2"/>
        <v>0.16487138160751305</v>
      </c>
      <c r="AA57" s="12">
        <f t="shared" si="3"/>
        <v>0.83512861839248687</v>
      </c>
      <c r="AB57" s="13">
        <f t="shared" si="4"/>
        <v>0.99999999999999989</v>
      </c>
    </row>
    <row r="58" spans="1:28" ht="87" outlineLevel="4" x14ac:dyDescent="0.35">
      <c r="A58" s="25" t="s">
        <v>30</v>
      </c>
      <c r="B58" s="25" t="s">
        <v>31</v>
      </c>
      <c r="C58" s="25" t="s">
        <v>101</v>
      </c>
      <c r="D58" s="25" t="s">
        <v>102</v>
      </c>
      <c r="E58" s="25" t="s">
        <v>103</v>
      </c>
      <c r="F58" s="26" t="s">
        <v>35</v>
      </c>
      <c r="G58" s="25">
        <v>1310</v>
      </c>
      <c r="H58" s="25">
        <v>709800000</v>
      </c>
      <c r="I58" s="26" t="s">
        <v>32</v>
      </c>
      <c r="J58" s="27" t="s">
        <v>400</v>
      </c>
      <c r="K58" s="24">
        <v>19049285</v>
      </c>
      <c r="L58" s="24">
        <v>19049285</v>
      </c>
      <c r="M58" s="24">
        <v>0</v>
      </c>
      <c r="N58" s="24">
        <v>0</v>
      </c>
      <c r="O58" s="24">
        <f t="shared" si="5"/>
        <v>19049285</v>
      </c>
      <c r="P58" s="24">
        <v>0</v>
      </c>
      <c r="Q58" s="24">
        <v>14969585.859999999</v>
      </c>
      <c r="R58" s="24">
        <v>0</v>
      </c>
      <c r="S58" s="24">
        <v>4079699.14</v>
      </c>
      <c r="T58" s="24">
        <v>4079699.14</v>
      </c>
      <c r="U58" s="24">
        <v>0</v>
      </c>
      <c r="V58" s="24">
        <v>0</v>
      </c>
      <c r="W58" s="24">
        <v>0</v>
      </c>
      <c r="X58" s="24">
        <f>+$O58-$P58-$Q58-$R58-$S58-$W58</f>
        <v>4.6566128730773926E-10</v>
      </c>
      <c r="Y58" s="12">
        <f t="shared" si="1"/>
        <v>0.21416547340228256</v>
      </c>
      <c r="Z58" s="12">
        <f t="shared" si="2"/>
        <v>0.21416547340228256</v>
      </c>
      <c r="AA58" s="12">
        <f t="shared" si="3"/>
        <v>0.78583452659771746</v>
      </c>
      <c r="AB58" s="13">
        <f t="shared" si="4"/>
        <v>1</v>
      </c>
    </row>
    <row r="59" spans="1:28" ht="58" outlineLevel="4" x14ac:dyDescent="0.35">
      <c r="A59" s="25" t="s">
        <v>30</v>
      </c>
      <c r="B59" s="25" t="s">
        <v>31</v>
      </c>
      <c r="C59" s="25" t="s">
        <v>101</v>
      </c>
      <c r="D59" s="25" t="s">
        <v>102</v>
      </c>
      <c r="E59" s="25" t="s">
        <v>104</v>
      </c>
      <c r="F59" s="26" t="s">
        <v>35</v>
      </c>
      <c r="G59" s="25">
        <v>1310</v>
      </c>
      <c r="H59" s="25">
        <v>709800000</v>
      </c>
      <c r="I59" s="26" t="s">
        <v>32</v>
      </c>
      <c r="J59" s="27" t="s">
        <v>401</v>
      </c>
      <c r="K59" s="24">
        <v>92165658</v>
      </c>
      <c r="L59" s="24">
        <v>92165658</v>
      </c>
      <c r="M59" s="24">
        <v>0</v>
      </c>
      <c r="N59" s="24">
        <v>0</v>
      </c>
      <c r="O59" s="24">
        <f t="shared" si="5"/>
        <v>92165658</v>
      </c>
      <c r="P59" s="24">
        <v>0</v>
      </c>
      <c r="Q59" s="24">
        <v>79630144.640000001</v>
      </c>
      <c r="R59" s="24">
        <v>0</v>
      </c>
      <c r="S59" s="24">
        <v>12535513.359999999</v>
      </c>
      <c r="T59" s="24">
        <v>12535513.359999999</v>
      </c>
      <c r="U59" s="24">
        <v>0</v>
      </c>
      <c r="V59" s="24">
        <v>0</v>
      </c>
      <c r="W59" s="24">
        <v>0</v>
      </c>
      <c r="X59" s="24">
        <f>+$O59-$P59-$Q59-$R59-$S59-$W59</f>
        <v>0</v>
      </c>
      <c r="Y59" s="12">
        <f t="shared" si="1"/>
        <v>0.13601067503906933</v>
      </c>
      <c r="Z59" s="12">
        <f t="shared" si="2"/>
        <v>0.13601067503906933</v>
      </c>
      <c r="AA59" s="12">
        <f t="shared" si="3"/>
        <v>0.86398932496093073</v>
      </c>
      <c r="AB59" s="13">
        <f t="shared" si="4"/>
        <v>1</v>
      </c>
    </row>
    <row r="60" spans="1:28" ht="72.5" outlineLevel="4" x14ac:dyDescent="0.35">
      <c r="A60" s="25" t="s">
        <v>30</v>
      </c>
      <c r="B60" s="25" t="s">
        <v>31</v>
      </c>
      <c r="C60" s="25" t="s">
        <v>101</v>
      </c>
      <c r="D60" s="25" t="s">
        <v>102</v>
      </c>
      <c r="E60" s="25" t="s">
        <v>105</v>
      </c>
      <c r="F60" s="26" t="s">
        <v>35</v>
      </c>
      <c r="G60" s="25">
        <v>1310</v>
      </c>
      <c r="H60" s="25">
        <v>709410000</v>
      </c>
      <c r="I60" s="26" t="s">
        <v>32</v>
      </c>
      <c r="J60" s="27" t="s">
        <v>402</v>
      </c>
      <c r="K60" s="24">
        <v>4150521667</v>
      </c>
      <c r="L60" s="24">
        <v>4150521667</v>
      </c>
      <c r="M60" s="24">
        <v>0</v>
      </c>
      <c r="N60" s="24">
        <v>0</v>
      </c>
      <c r="O60" s="24">
        <f t="shared" si="5"/>
        <v>4150521667</v>
      </c>
      <c r="P60" s="24">
        <v>0</v>
      </c>
      <c r="Q60" s="24">
        <v>296465833</v>
      </c>
      <c r="R60" s="24">
        <v>0</v>
      </c>
      <c r="S60" s="24">
        <v>889397499</v>
      </c>
      <c r="T60" s="24">
        <v>889397499</v>
      </c>
      <c r="U60" s="24">
        <v>0</v>
      </c>
      <c r="V60" s="24">
        <v>2964658335</v>
      </c>
      <c r="W60" s="24">
        <v>0</v>
      </c>
      <c r="X60" s="24">
        <f t="shared" ref="X60:X91" si="12">+$O60-$P60-$Q60-$R60-$S60-$W60</f>
        <v>2964658335</v>
      </c>
      <c r="Y60" s="12">
        <f t="shared" si="1"/>
        <v>0.21428571402757118</v>
      </c>
      <c r="Z60" s="12">
        <f t="shared" si="2"/>
        <v>0.21428571402757118</v>
      </c>
      <c r="AA60" s="12">
        <f t="shared" si="3"/>
        <v>7.1428571342523728E-2</v>
      </c>
      <c r="AB60" s="13">
        <f t="shared" si="4"/>
        <v>0.28571428537009491</v>
      </c>
    </row>
    <row r="61" spans="1:28" ht="72.5" outlineLevel="4" x14ac:dyDescent="0.35">
      <c r="A61" s="25" t="s">
        <v>30</v>
      </c>
      <c r="B61" s="25" t="s">
        <v>31</v>
      </c>
      <c r="C61" s="25" t="s">
        <v>101</v>
      </c>
      <c r="D61" s="25" t="s">
        <v>102</v>
      </c>
      <c r="E61" s="25" t="s">
        <v>106</v>
      </c>
      <c r="F61" s="26" t="s">
        <v>35</v>
      </c>
      <c r="G61" s="25">
        <v>1310</v>
      </c>
      <c r="H61" s="25">
        <v>709410000</v>
      </c>
      <c r="I61" s="26" t="s">
        <v>32</v>
      </c>
      <c r="J61" s="27" t="s">
        <v>403</v>
      </c>
      <c r="K61" s="24">
        <v>2517697614</v>
      </c>
      <c r="L61" s="24">
        <v>2517697614</v>
      </c>
      <c r="M61" s="24">
        <v>0</v>
      </c>
      <c r="N61" s="24">
        <v>0</v>
      </c>
      <c r="O61" s="24">
        <f t="shared" si="5"/>
        <v>2517697614</v>
      </c>
      <c r="P61" s="24">
        <v>0</v>
      </c>
      <c r="Q61" s="24">
        <v>179835543</v>
      </c>
      <c r="R61" s="24">
        <v>0</v>
      </c>
      <c r="S61" s="24">
        <v>539506629</v>
      </c>
      <c r="T61" s="24">
        <v>539506629</v>
      </c>
      <c r="U61" s="24">
        <v>0</v>
      </c>
      <c r="V61" s="24">
        <v>1798355442</v>
      </c>
      <c r="W61" s="24">
        <v>0</v>
      </c>
      <c r="X61" s="24">
        <f t="shared" si="12"/>
        <v>1798355442</v>
      </c>
      <c r="Y61" s="12">
        <f t="shared" si="1"/>
        <v>0.21428571326437298</v>
      </c>
      <c r="Z61" s="12">
        <f t="shared" si="2"/>
        <v>0.21428571326437298</v>
      </c>
      <c r="AA61" s="12">
        <f t="shared" si="3"/>
        <v>7.1428571088124324E-2</v>
      </c>
      <c r="AB61" s="13">
        <f t="shared" si="4"/>
        <v>0.28571428435249729</v>
      </c>
    </row>
    <row r="62" spans="1:28" ht="130.5" outlineLevel="4" x14ac:dyDescent="0.35">
      <c r="A62" s="25" t="s">
        <v>30</v>
      </c>
      <c r="B62" s="25" t="s">
        <v>31</v>
      </c>
      <c r="C62" s="25" t="s">
        <v>101</v>
      </c>
      <c r="D62" s="25" t="s">
        <v>102</v>
      </c>
      <c r="E62" s="25" t="s">
        <v>107</v>
      </c>
      <c r="F62" s="26" t="s">
        <v>35</v>
      </c>
      <c r="G62" s="25">
        <v>1310</v>
      </c>
      <c r="H62" s="25">
        <v>709410000</v>
      </c>
      <c r="I62" s="26" t="s">
        <v>32</v>
      </c>
      <c r="J62" s="27" t="s">
        <v>404</v>
      </c>
      <c r="K62" s="24">
        <v>585484833105</v>
      </c>
      <c r="L62" s="24">
        <v>585484833105</v>
      </c>
      <c r="M62" s="24">
        <v>0</v>
      </c>
      <c r="N62" s="24">
        <v>0</v>
      </c>
      <c r="O62" s="24">
        <f t="shared" si="5"/>
        <v>585484833105</v>
      </c>
      <c r="P62" s="24">
        <v>0</v>
      </c>
      <c r="Q62" s="24">
        <v>45037294854.220001</v>
      </c>
      <c r="R62" s="24">
        <v>0</v>
      </c>
      <c r="S62" s="24">
        <v>135111884562.7</v>
      </c>
      <c r="T62" s="24">
        <v>135111884562.7</v>
      </c>
      <c r="U62" s="24">
        <v>0</v>
      </c>
      <c r="V62" s="24">
        <v>405335653688.08002</v>
      </c>
      <c r="W62" s="24">
        <v>0</v>
      </c>
      <c r="X62" s="24">
        <f t="shared" si="12"/>
        <v>405335653688.08002</v>
      </c>
      <c r="Y62" s="12">
        <f t="shared" si="1"/>
        <v>0.23076923076924391</v>
      </c>
      <c r="Z62" s="12">
        <f t="shared" si="2"/>
        <v>0.23076923076924391</v>
      </c>
      <c r="AA62" s="12">
        <f t="shared" si="3"/>
        <v>7.6923076923058525E-2</v>
      </c>
      <c r="AB62" s="13">
        <f t="shared" si="4"/>
        <v>0.30769230769230244</v>
      </c>
    </row>
    <row r="63" spans="1:28" ht="72.5" outlineLevel="4" x14ac:dyDescent="0.35">
      <c r="A63" s="25" t="s">
        <v>30</v>
      </c>
      <c r="B63" s="25" t="s">
        <v>31</v>
      </c>
      <c r="C63" s="25" t="s">
        <v>101</v>
      </c>
      <c r="D63" s="25" t="s">
        <v>102</v>
      </c>
      <c r="E63" s="25" t="s">
        <v>108</v>
      </c>
      <c r="F63" s="26" t="s">
        <v>35</v>
      </c>
      <c r="G63" s="25">
        <v>1310</v>
      </c>
      <c r="H63" s="25">
        <v>709410000</v>
      </c>
      <c r="I63" s="26" t="s">
        <v>32</v>
      </c>
      <c r="J63" s="27" t="s">
        <v>405</v>
      </c>
      <c r="K63" s="24">
        <v>1971517902</v>
      </c>
      <c r="L63" s="24">
        <v>1971517902</v>
      </c>
      <c r="M63" s="24">
        <v>0</v>
      </c>
      <c r="N63" s="24">
        <v>0</v>
      </c>
      <c r="O63" s="24">
        <f t="shared" si="5"/>
        <v>1971517902</v>
      </c>
      <c r="P63" s="24">
        <v>0</v>
      </c>
      <c r="Q63" s="24">
        <v>164293158</v>
      </c>
      <c r="R63" s="24">
        <v>0</v>
      </c>
      <c r="S63" s="24">
        <v>328586316</v>
      </c>
      <c r="T63" s="24">
        <v>328586316</v>
      </c>
      <c r="U63" s="24">
        <v>0</v>
      </c>
      <c r="V63" s="24">
        <v>1478638428</v>
      </c>
      <c r="W63" s="24">
        <v>0</v>
      </c>
      <c r="X63" s="24">
        <f t="shared" si="12"/>
        <v>1478638428</v>
      </c>
      <c r="Y63" s="12">
        <f t="shared" si="1"/>
        <v>0.16666666615944328</v>
      </c>
      <c r="Z63" s="12">
        <f t="shared" si="2"/>
        <v>0.16666666615944328</v>
      </c>
      <c r="AA63" s="12">
        <f t="shared" si="3"/>
        <v>8.3333333079721642E-2</v>
      </c>
      <c r="AB63" s="13">
        <f t="shared" si="4"/>
        <v>0.24999999923916494</v>
      </c>
    </row>
    <row r="64" spans="1:28" ht="72.5" outlineLevel="4" x14ac:dyDescent="0.35">
      <c r="A64" s="25" t="s">
        <v>30</v>
      </c>
      <c r="B64" s="25" t="s">
        <v>31</v>
      </c>
      <c r="C64" s="25" t="s">
        <v>101</v>
      </c>
      <c r="D64" s="25" t="s">
        <v>102</v>
      </c>
      <c r="E64" s="25" t="s">
        <v>109</v>
      </c>
      <c r="F64" s="26" t="s">
        <v>35</v>
      </c>
      <c r="G64" s="25">
        <v>1310</v>
      </c>
      <c r="H64" s="25">
        <v>709410000</v>
      </c>
      <c r="I64" s="26" t="s">
        <v>32</v>
      </c>
      <c r="J64" s="27" t="s">
        <v>406</v>
      </c>
      <c r="K64" s="24">
        <v>1971517902</v>
      </c>
      <c r="L64" s="24">
        <v>1971517902</v>
      </c>
      <c r="M64" s="24">
        <v>0</v>
      </c>
      <c r="N64" s="24">
        <v>0</v>
      </c>
      <c r="O64" s="24">
        <f t="shared" si="5"/>
        <v>1971517902</v>
      </c>
      <c r="P64" s="24">
        <v>0</v>
      </c>
      <c r="Q64" s="24">
        <v>164293158</v>
      </c>
      <c r="R64" s="24">
        <v>0</v>
      </c>
      <c r="S64" s="24">
        <v>328586316</v>
      </c>
      <c r="T64" s="24">
        <v>328586316</v>
      </c>
      <c r="U64" s="24">
        <v>0</v>
      </c>
      <c r="V64" s="24">
        <v>1478638428</v>
      </c>
      <c r="W64" s="24">
        <v>0</v>
      </c>
      <c r="X64" s="24">
        <f t="shared" si="12"/>
        <v>1478638428</v>
      </c>
      <c r="Y64" s="12">
        <f t="shared" si="1"/>
        <v>0.16666666615944328</v>
      </c>
      <c r="Z64" s="12">
        <f t="shared" si="2"/>
        <v>0.16666666615944328</v>
      </c>
      <c r="AA64" s="12">
        <f t="shared" si="3"/>
        <v>8.3333333079721642E-2</v>
      </c>
      <c r="AB64" s="13">
        <f t="shared" si="4"/>
        <v>0.24999999923916494</v>
      </c>
    </row>
    <row r="65" spans="1:28" ht="72.5" outlineLevel="4" x14ac:dyDescent="0.35">
      <c r="A65" s="25" t="s">
        <v>30</v>
      </c>
      <c r="B65" s="25" t="s">
        <v>31</v>
      </c>
      <c r="C65" s="25" t="s">
        <v>101</v>
      </c>
      <c r="D65" s="25" t="s">
        <v>102</v>
      </c>
      <c r="E65" s="25" t="s">
        <v>110</v>
      </c>
      <c r="F65" s="26" t="s">
        <v>35</v>
      </c>
      <c r="G65" s="25">
        <v>1310</v>
      </c>
      <c r="H65" s="25">
        <v>709410000</v>
      </c>
      <c r="I65" s="26" t="s">
        <v>32</v>
      </c>
      <c r="J65" s="27" t="s">
        <v>407</v>
      </c>
      <c r="K65" s="24">
        <v>1971517902</v>
      </c>
      <c r="L65" s="24">
        <v>1971517902</v>
      </c>
      <c r="M65" s="24">
        <v>0</v>
      </c>
      <c r="N65" s="24">
        <v>0</v>
      </c>
      <c r="O65" s="24">
        <f t="shared" si="5"/>
        <v>1971517902</v>
      </c>
      <c r="P65" s="24">
        <v>0</v>
      </c>
      <c r="Q65" s="24">
        <v>164293158</v>
      </c>
      <c r="R65" s="24">
        <v>0</v>
      </c>
      <c r="S65" s="24">
        <v>328586316</v>
      </c>
      <c r="T65" s="24">
        <v>328586316</v>
      </c>
      <c r="U65" s="24">
        <v>0</v>
      </c>
      <c r="V65" s="24">
        <v>1478638428</v>
      </c>
      <c r="W65" s="24">
        <v>0</v>
      </c>
      <c r="X65" s="24">
        <f t="shared" si="12"/>
        <v>1478638428</v>
      </c>
      <c r="Y65" s="12">
        <f t="shared" si="1"/>
        <v>0.16666666615944328</v>
      </c>
      <c r="Z65" s="12">
        <f t="shared" si="2"/>
        <v>0.16666666615944328</v>
      </c>
      <c r="AA65" s="12">
        <f t="shared" si="3"/>
        <v>8.3333333079721642E-2</v>
      </c>
      <c r="AB65" s="13">
        <f t="shared" si="4"/>
        <v>0.24999999923916494</v>
      </c>
    </row>
    <row r="66" spans="1:28" ht="72.5" outlineLevel="4" x14ac:dyDescent="0.35">
      <c r="A66" s="25" t="s">
        <v>30</v>
      </c>
      <c r="B66" s="25" t="s">
        <v>31</v>
      </c>
      <c r="C66" s="25" t="s">
        <v>101</v>
      </c>
      <c r="D66" s="25" t="s">
        <v>102</v>
      </c>
      <c r="E66" s="25" t="s">
        <v>111</v>
      </c>
      <c r="F66" s="26" t="s">
        <v>35</v>
      </c>
      <c r="G66" s="25">
        <v>1310</v>
      </c>
      <c r="H66" s="25">
        <v>709410000</v>
      </c>
      <c r="I66" s="26" t="s">
        <v>32</v>
      </c>
      <c r="J66" s="27" t="s">
        <v>408</v>
      </c>
      <c r="K66" s="24">
        <v>1971517902</v>
      </c>
      <c r="L66" s="24">
        <v>1971517902</v>
      </c>
      <c r="M66" s="24">
        <v>0</v>
      </c>
      <c r="N66" s="24">
        <v>0</v>
      </c>
      <c r="O66" s="24">
        <f t="shared" si="5"/>
        <v>1971517902</v>
      </c>
      <c r="P66" s="24">
        <v>0</v>
      </c>
      <c r="Q66" s="24">
        <v>164293158</v>
      </c>
      <c r="R66" s="24">
        <v>0</v>
      </c>
      <c r="S66" s="24">
        <v>328586316</v>
      </c>
      <c r="T66" s="24">
        <v>328586316</v>
      </c>
      <c r="U66" s="24">
        <v>0</v>
      </c>
      <c r="V66" s="24">
        <v>1478638428</v>
      </c>
      <c r="W66" s="24">
        <v>0</v>
      </c>
      <c r="X66" s="24">
        <f t="shared" si="12"/>
        <v>1478638428</v>
      </c>
      <c r="Y66" s="12">
        <f t="shared" si="1"/>
        <v>0.16666666615944328</v>
      </c>
      <c r="Z66" s="12">
        <f t="shared" si="2"/>
        <v>0.16666666615944328</v>
      </c>
      <c r="AA66" s="12">
        <f t="shared" si="3"/>
        <v>8.3333333079721642E-2</v>
      </c>
      <c r="AB66" s="13">
        <f t="shared" si="4"/>
        <v>0.24999999923916494</v>
      </c>
    </row>
    <row r="67" spans="1:28" ht="87" outlineLevel="4" x14ac:dyDescent="0.35">
      <c r="A67" s="25" t="s">
        <v>30</v>
      </c>
      <c r="B67" s="25" t="s">
        <v>31</v>
      </c>
      <c r="C67" s="25" t="s">
        <v>101</v>
      </c>
      <c r="D67" s="25" t="s">
        <v>102</v>
      </c>
      <c r="E67" s="25" t="s">
        <v>112</v>
      </c>
      <c r="F67" s="26" t="s">
        <v>35</v>
      </c>
      <c r="G67" s="25">
        <v>1310</v>
      </c>
      <c r="H67" s="25">
        <v>709410000</v>
      </c>
      <c r="I67" s="26" t="s">
        <v>32</v>
      </c>
      <c r="J67" s="27" t="s">
        <v>409</v>
      </c>
      <c r="K67" s="24">
        <v>2967424165</v>
      </c>
      <c r="L67" s="24">
        <v>2967424165</v>
      </c>
      <c r="M67" s="24">
        <v>0</v>
      </c>
      <c r="N67" s="24">
        <v>0</v>
      </c>
      <c r="O67" s="24">
        <f t="shared" si="5"/>
        <v>2967424165</v>
      </c>
      <c r="P67" s="24">
        <v>0</v>
      </c>
      <c r="Q67" s="24">
        <v>241841281.88999999</v>
      </c>
      <c r="R67" s="24">
        <v>0</v>
      </c>
      <c r="S67" s="24">
        <v>409949858.02999997</v>
      </c>
      <c r="T67" s="24">
        <v>409949858.02999997</v>
      </c>
      <c r="U67" s="24">
        <v>0</v>
      </c>
      <c r="V67" s="24">
        <v>2315633025.0799999</v>
      </c>
      <c r="W67" s="24">
        <v>0</v>
      </c>
      <c r="X67" s="24">
        <f t="shared" si="12"/>
        <v>2315633025.0799999</v>
      </c>
      <c r="Y67" s="12">
        <f t="shared" si="1"/>
        <v>0.13815007064552903</v>
      </c>
      <c r="Z67" s="12">
        <f t="shared" si="2"/>
        <v>0.13815007064552903</v>
      </c>
      <c r="AA67" s="12">
        <f t="shared" si="3"/>
        <v>8.149872362113085E-2</v>
      </c>
      <c r="AB67" s="13">
        <f t="shared" si="4"/>
        <v>0.2196487942666599</v>
      </c>
    </row>
    <row r="68" spans="1:28" ht="101.5" outlineLevel="4" x14ac:dyDescent="0.35">
      <c r="A68" s="25" t="s">
        <v>30</v>
      </c>
      <c r="B68" s="25" t="s">
        <v>31</v>
      </c>
      <c r="C68" s="25" t="s">
        <v>101</v>
      </c>
      <c r="D68" s="25" t="s">
        <v>102</v>
      </c>
      <c r="E68" s="25" t="s">
        <v>113</v>
      </c>
      <c r="F68" s="26" t="s">
        <v>35</v>
      </c>
      <c r="G68" s="25">
        <v>1310</v>
      </c>
      <c r="H68" s="25">
        <v>709410000</v>
      </c>
      <c r="I68" s="26" t="s">
        <v>32</v>
      </c>
      <c r="J68" s="27" t="s">
        <v>410</v>
      </c>
      <c r="K68" s="24">
        <v>307421178</v>
      </c>
      <c r="L68" s="24">
        <v>307421178</v>
      </c>
      <c r="M68" s="24">
        <v>0</v>
      </c>
      <c r="N68" s="24">
        <v>0</v>
      </c>
      <c r="O68" s="24">
        <f t="shared" si="5"/>
        <v>307421178</v>
      </c>
      <c r="P68" s="24">
        <v>0</v>
      </c>
      <c r="Q68" s="24">
        <v>54526184.990000002</v>
      </c>
      <c r="R68" s="24">
        <v>0</v>
      </c>
      <c r="S68" s="24">
        <v>22329111.010000002</v>
      </c>
      <c r="T68" s="24">
        <v>22329111.010000002</v>
      </c>
      <c r="U68" s="24">
        <v>0</v>
      </c>
      <c r="V68" s="24">
        <v>230565882</v>
      </c>
      <c r="W68" s="24">
        <v>0</v>
      </c>
      <c r="X68" s="24">
        <f t="shared" si="12"/>
        <v>230565882</v>
      </c>
      <c r="Y68" s="12">
        <f t="shared" si="1"/>
        <v>7.2633613452616472E-2</v>
      </c>
      <c r="Z68" s="12">
        <f t="shared" si="2"/>
        <v>7.2633613452616472E-2</v>
      </c>
      <c r="AA68" s="12">
        <f t="shared" si="3"/>
        <v>0.17736639142668303</v>
      </c>
      <c r="AB68" s="13">
        <f t="shared" si="4"/>
        <v>0.25000000487929952</v>
      </c>
    </row>
    <row r="69" spans="1:28" ht="58" outlineLevel="4" x14ac:dyDescent="0.35">
      <c r="A69" s="25" t="s">
        <v>30</v>
      </c>
      <c r="B69" s="25" t="s">
        <v>31</v>
      </c>
      <c r="C69" s="25" t="s">
        <v>101</v>
      </c>
      <c r="D69" s="25" t="s">
        <v>102</v>
      </c>
      <c r="E69" s="25" t="s">
        <v>114</v>
      </c>
      <c r="F69" s="26" t="s">
        <v>35</v>
      </c>
      <c r="G69" s="25">
        <v>1310</v>
      </c>
      <c r="H69" s="25">
        <v>709410000</v>
      </c>
      <c r="I69" s="26" t="s">
        <v>32</v>
      </c>
      <c r="J69" s="27" t="s">
        <v>411</v>
      </c>
      <c r="K69" s="24">
        <v>47295566</v>
      </c>
      <c r="L69" s="24">
        <v>47295566</v>
      </c>
      <c r="M69" s="24">
        <v>0</v>
      </c>
      <c r="N69" s="24">
        <v>0</v>
      </c>
      <c r="O69" s="24">
        <f t="shared" si="5"/>
        <v>47295566</v>
      </c>
      <c r="P69" s="24">
        <v>0</v>
      </c>
      <c r="Q69" s="24">
        <v>8388643.1400000006</v>
      </c>
      <c r="R69" s="24">
        <v>0</v>
      </c>
      <c r="S69" s="24">
        <v>3435247.86</v>
      </c>
      <c r="T69" s="24">
        <v>3435247.86</v>
      </c>
      <c r="U69" s="24">
        <v>0</v>
      </c>
      <c r="V69" s="24">
        <v>35471675</v>
      </c>
      <c r="W69" s="24">
        <v>0</v>
      </c>
      <c r="X69" s="24">
        <f t="shared" si="12"/>
        <v>35471675</v>
      </c>
      <c r="Y69" s="12">
        <f t="shared" si="1"/>
        <v>7.2633613476578332E-2</v>
      </c>
      <c r="Z69" s="12">
        <f t="shared" si="2"/>
        <v>7.2633613476578332E-2</v>
      </c>
      <c r="AA69" s="12">
        <f t="shared" si="3"/>
        <v>0.17736637595160612</v>
      </c>
      <c r="AB69" s="13">
        <f t="shared" si="4"/>
        <v>0.24999998942818447</v>
      </c>
    </row>
    <row r="70" spans="1:28" ht="101.5" outlineLevel="4" x14ac:dyDescent="0.35">
      <c r="A70" s="25" t="s">
        <v>30</v>
      </c>
      <c r="B70" s="25" t="s">
        <v>31</v>
      </c>
      <c r="C70" s="25" t="s">
        <v>101</v>
      </c>
      <c r="D70" s="25" t="s">
        <v>102</v>
      </c>
      <c r="E70" s="25" t="s">
        <v>115</v>
      </c>
      <c r="F70" s="26" t="s">
        <v>35</v>
      </c>
      <c r="G70" s="25">
        <v>1310</v>
      </c>
      <c r="H70" s="25">
        <v>709410000</v>
      </c>
      <c r="I70" s="26" t="s">
        <v>32</v>
      </c>
      <c r="J70" s="27" t="s">
        <v>412</v>
      </c>
      <c r="K70" s="24">
        <v>6962752</v>
      </c>
      <c r="L70" s="24">
        <v>6962752</v>
      </c>
      <c r="M70" s="24">
        <v>0</v>
      </c>
      <c r="N70" s="24">
        <v>0</v>
      </c>
      <c r="O70" s="24">
        <f t="shared" si="5"/>
        <v>6962752</v>
      </c>
      <c r="P70" s="24">
        <v>0</v>
      </c>
      <c r="Q70" s="24">
        <v>1234957.1599999999</v>
      </c>
      <c r="R70" s="24">
        <v>0</v>
      </c>
      <c r="S70" s="24">
        <v>505729.84</v>
      </c>
      <c r="T70" s="24">
        <v>505729.84</v>
      </c>
      <c r="U70" s="24">
        <v>0</v>
      </c>
      <c r="V70" s="24">
        <v>5222065</v>
      </c>
      <c r="W70" s="24">
        <v>0</v>
      </c>
      <c r="X70" s="24">
        <f t="shared" si="12"/>
        <v>5222065</v>
      </c>
      <c r="Y70" s="12">
        <f t="shared" si="1"/>
        <v>7.2633613835448974E-2</v>
      </c>
      <c r="Z70" s="12">
        <f t="shared" si="2"/>
        <v>7.2633613835448974E-2</v>
      </c>
      <c r="AA70" s="12">
        <f t="shared" si="3"/>
        <v>0.17736624254317832</v>
      </c>
      <c r="AB70" s="13">
        <f t="shared" si="4"/>
        <v>0.24999985637862729</v>
      </c>
    </row>
    <row r="71" spans="1:28" ht="58" outlineLevel="4" x14ac:dyDescent="0.35">
      <c r="A71" s="25" t="s">
        <v>30</v>
      </c>
      <c r="B71" s="25" t="s">
        <v>31</v>
      </c>
      <c r="C71" s="25" t="s">
        <v>101</v>
      </c>
      <c r="D71" s="25" t="s">
        <v>102</v>
      </c>
      <c r="E71" s="25" t="s">
        <v>116</v>
      </c>
      <c r="F71" s="26" t="s">
        <v>35</v>
      </c>
      <c r="G71" s="25">
        <v>1310</v>
      </c>
      <c r="H71" s="25">
        <v>709410000</v>
      </c>
      <c r="I71" s="26" t="s">
        <v>32</v>
      </c>
      <c r="J71" s="27" t="s">
        <v>413</v>
      </c>
      <c r="K71" s="24">
        <v>1071193</v>
      </c>
      <c r="L71" s="24">
        <v>1071193</v>
      </c>
      <c r="M71" s="24">
        <v>0</v>
      </c>
      <c r="N71" s="24">
        <v>0</v>
      </c>
      <c r="O71" s="24">
        <f t="shared" si="5"/>
        <v>1071193</v>
      </c>
      <c r="P71" s="24">
        <v>0</v>
      </c>
      <c r="Q71" s="24">
        <v>189993.38</v>
      </c>
      <c r="R71" s="24">
        <v>0</v>
      </c>
      <c r="S71" s="24">
        <v>77804.62</v>
      </c>
      <c r="T71" s="24">
        <v>77804.62</v>
      </c>
      <c r="U71" s="24">
        <v>0</v>
      </c>
      <c r="V71" s="24">
        <v>803395</v>
      </c>
      <c r="W71" s="24">
        <v>0</v>
      </c>
      <c r="X71" s="24">
        <f t="shared" si="12"/>
        <v>803395</v>
      </c>
      <c r="Y71" s="12">
        <f t="shared" si="1"/>
        <v>7.2633615044161035E-2</v>
      </c>
      <c r="Z71" s="12">
        <f t="shared" si="2"/>
        <v>7.2633615044161035E-2</v>
      </c>
      <c r="AA71" s="12">
        <f t="shared" si="3"/>
        <v>0.17736615157119212</v>
      </c>
      <c r="AB71" s="13">
        <f t="shared" si="4"/>
        <v>0.24999976661535317</v>
      </c>
    </row>
    <row r="72" spans="1:28" ht="58" outlineLevel="4" x14ac:dyDescent="0.35">
      <c r="A72" s="25" t="s">
        <v>30</v>
      </c>
      <c r="B72" s="25" t="s">
        <v>31</v>
      </c>
      <c r="C72" s="25" t="s">
        <v>101</v>
      </c>
      <c r="D72" s="25" t="s">
        <v>102</v>
      </c>
      <c r="E72" s="25" t="s">
        <v>117</v>
      </c>
      <c r="F72" s="26" t="s">
        <v>35</v>
      </c>
      <c r="G72" s="25">
        <v>1310</v>
      </c>
      <c r="H72" s="25">
        <v>709410000</v>
      </c>
      <c r="I72" s="26" t="s">
        <v>32</v>
      </c>
      <c r="J72" s="27" t="s">
        <v>414</v>
      </c>
      <c r="K72" s="24">
        <v>94591131</v>
      </c>
      <c r="L72" s="24">
        <v>94591131</v>
      </c>
      <c r="M72" s="24">
        <v>0</v>
      </c>
      <c r="N72" s="24">
        <v>0</v>
      </c>
      <c r="O72" s="24">
        <f t="shared" si="5"/>
        <v>94591131</v>
      </c>
      <c r="P72" s="24">
        <v>0</v>
      </c>
      <c r="Q72" s="24">
        <v>16777286.359999999</v>
      </c>
      <c r="R72" s="24">
        <v>0</v>
      </c>
      <c r="S72" s="24">
        <v>6870495.6399999997</v>
      </c>
      <c r="T72" s="24">
        <v>6870495.6399999997</v>
      </c>
      <c r="U72" s="24">
        <v>0</v>
      </c>
      <c r="V72" s="24">
        <v>70943349</v>
      </c>
      <c r="W72" s="24">
        <v>0</v>
      </c>
      <c r="X72" s="24">
        <f t="shared" si="12"/>
        <v>70943349</v>
      </c>
      <c r="Y72" s="12">
        <f t="shared" si="1"/>
        <v>7.2633613398702251E-2</v>
      </c>
      <c r="Z72" s="12">
        <f t="shared" si="2"/>
        <v>7.2633613398702251E-2</v>
      </c>
      <c r="AA72" s="12">
        <f t="shared" si="3"/>
        <v>0.17736637867243599</v>
      </c>
      <c r="AB72" s="13">
        <f t="shared" si="4"/>
        <v>0.24999999207113824</v>
      </c>
    </row>
    <row r="73" spans="1:28" ht="72.5" outlineLevel="4" x14ac:dyDescent="0.35">
      <c r="A73" s="25" t="s">
        <v>30</v>
      </c>
      <c r="B73" s="25" t="s">
        <v>31</v>
      </c>
      <c r="C73" s="25" t="s">
        <v>101</v>
      </c>
      <c r="D73" s="25" t="s">
        <v>102</v>
      </c>
      <c r="E73" s="25" t="s">
        <v>118</v>
      </c>
      <c r="F73" s="26" t="s">
        <v>35</v>
      </c>
      <c r="G73" s="25">
        <v>1310</v>
      </c>
      <c r="H73" s="25">
        <v>709410000</v>
      </c>
      <c r="I73" s="26" t="s">
        <v>32</v>
      </c>
      <c r="J73" s="27" t="s">
        <v>415</v>
      </c>
      <c r="K73" s="24">
        <v>2142385</v>
      </c>
      <c r="L73" s="24">
        <v>2142385</v>
      </c>
      <c r="M73" s="24">
        <v>0</v>
      </c>
      <c r="N73" s="24">
        <v>0</v>
      </c>
      <c r="O73" s="24">
        <f t="shared" si="5"/>
        <v>2142385</v>
      </c>
      <c r="P73" s="24">
        <v>0</v>
      </c>
      <c r="Q73" s="24">
        <v>379986.84</v>
      </c>
      <c r="R73" s="24">
        <v>0</v>
      </c>
      <c r="S73" s="24">
        <v>155609.16</v>
      </c>
      <c r="T73" s="24">
        <v>155609.16</v>
      </c>
      <c r="U73" s="24">
        <v>0</v>
      </c>
      <c r="V73" s="24">
        <v>1606789</v>
      </c>
      <c r="W73" s="24">
        <v>0</v>
      </c>
      <c r="X73" s="24">
        <f t="shared" si="12"/>
        <v>1606789</v>
      </c>
      <c r="Y73" s="12">
        <f t="shared" si="1"/>
        <v>7.263361160575714E-2</v>
      </c>
      <c r="Z73" s="12">
        <f t="shared" si="2"/>
        <v>7.263361160575714E-2</v>
      </c>
      <c r="AA73" s="12">
        <f t="shared" si="3"/>
        <v>0.177366271701865</v>
      </c>
      <c r="AB73" s="13">
        <f t="shared" si="4"/>
        <v>0.24999988330762213</v>
      </c>
    </row>
    <row r="74" spans="1:28" ht="43.5" outlineLevel="4" x14ac:dyDescent="0.35">
      <c r="A74" s="25" t="s">
        <v>30</v>
      </c>
      <c r="B74" s="25" t="s">
        <v>31</v>
      </c>
      <c r="C74" s="25" t="s">
        <v>101</v>
      </c>
      <c r="D74" s="25" t="s">
        <v>102</v>
      </c>
      <c r="E74" s="25" t="s">
        <v>119</v>
      </c>
      <c r="F74" s="26" t="s">
        <v>35</v>
      </c>
      <c r="G74" s="25">
        <v>1310</v>
      </c>
      <c r="H74" s="25">
        <v>709410000</v>
      </c>
      <c r="I74" s="26" t="s">
        <v>32</v>
      </c>
      <c r="J74" s="27" t="s">
        <v>416</v>
      </c>
      <c r="K74" s="24">
        <v>300000000</v>
      </c>
      <c r="L74" s="24">
        <v>300000000</v>
      </c>
      <c r="M74" s="24">
        <v>0</v>
      </c>
      <c r="N74" s="24">
        <v>0</v>
      </c>
      <c r="O74" s="24">
        <f t="shared" si="5"/>
        <v>300000000</v>
      </c>
      <c r="P74" s="24">
        <v>0</v>
      </c>
      <c r="Q74" s="24">
        <v>0</v>
      </c>
      <c r="R74" s="24">
        <v>0</v>
      </c>
      <c r="S74" s="24">
        <v>0</v>
      </c>
      <c r="T74" s="24">
        <v>0</v>
      </c>
      <c r="U74" s="24">
        <v>300000000</v>
      </c>
      <c r="V74" s="24">
        <v>300000000</v>
      </c>
      <c r="W74" s="24">
        <v>300000000</v>
      </c>
      <c r="X74" s="24">
        <f t="shared" si="12"/>
        <v>0</v>
      </c>
      <c r="Y74" s="12">
        <f t="shared" si="1"/>
        <v>0</v>
      </c>
      <c r="Z74" s="12">
        <f t="shared" si="2"/>
        <v>0</v>
      </c>
      <c r="AA74" s="12">
        <f t="shared" si="3"/>
        <v>0</v>
      </c>
      <c r="AB74" s="13">
        <f t="shared" si="4"/>
        <v>0</v>
      </c>
    </row>
    <row r="75" spans="1:28" ht="43.5" outlineLevel="4" x14ac:dyDescent="0.35">
      <c r="A75" s="25" t="s">
        <v>30</v>
      </c>
      <c r="B75" s="25" t="s">
        <v>31</v>
      </c>
      <c r="C75" s="25" t="s">
        <v>101</v>
      </c>
      <c r="D75" s="25" t="s">
        <v>102</v>
      </c>
      <c r="E75" s="25" t="s">
        <v>120</v>
      </c>
      <c r="F75" s="26" t="s">
        <v>35</v>
      </c>
      <c r="G75" s="25">
        <v>1310</v>
      </c>
      <c r="H75" s="25">
        <v>709410000</v>
      </c>
      <c r="I75" s="26" t="s">
        <v>32</v>
      </c>
      <c r="J75" s="27" t="s">
        <v>417</v>
      </c>
      <c r="K75" s="24">
        <v>600000000</v>
      </c>
      <c r="L75" s="24">
        <v>600000000</v>
      </c>
      <c r="M75" s="24">
        <v>0</v>
      </c>
      <c r="N75" s="24">
        <v>0</v>
      </c>
      <c r="O75" s="24">
        <f t="shared" si="5"/>
        <v>600000000</v>
      </c>
      <c r="P75" s="24">
        <v>0</v>
      </c>
      <c r="Q75" s="24">
        <v>0</v>
      </c>
      <c r="R75" s="24">
        <v>0</v>
      </c>
      <c r="S75" s="24">
        <v>0</v>
      </c>
      <c r="T75" s="24">
        <v>0</v>
      </c>
      <c r="U75" s="24">
        <v>600000000</v>
      </c>
      <c r="V75" s="24">
        <v>600000000</v>
      </c>
      <c r="W75" s="24">
        <v>600000000</v>
      </c>
      <c r="X75" s="24">
        <f t="shared" si="12"/>
        <v>0</v>
      </c>
      <c r="Y75" s="12">
        <f t="shared" si="1"/>
        <v>0</v>
      </c>
      <c r="Z75" s="12">
        <f t="shared" si="2"/>
        <v>0</v>
      </c>
      <c r="AA75" s="12">
        <f t="shared" si="3"/>
        <v>0</v>
      </c>
      <c r="AB75" s="13">
        <f t="shared" si="4"/>
        <v>0</v>
      </c>
    </row>
    <row r="76" spans="1:28" ht="58" outlineLevel="4" x14ac:dyDescent="0.35">
      <c r="A76" s="25" t="s">
        <v>30</v>
      </c>
      <c r="B76" s="25" t="s">
        <v>31</v>
      </c>
      <c r="C76" s="25" t="s">
        <v>101</v>
      </c>
      <c r="D76" s="25" t="s">
        <v>102</v>
      </c>
      <c r="E76" s="25" t="s">
        <v>121</v>
      </c>
      <c r="F76" s="26" t="s">
        <v>35</v>
      </c>
      <c r="G76" s="25">
        <v>1310</v>
      </c>
      <c r="H76" s="25">
        <v>709410000</v>
      </c>
      <c r="I76" s="26" t="s">
        <v>32</v>
      </c>
      <c r="J76" s="27" t="s">
        <v>418</v>
      </c>
      <c r="K76" s="24">
        <v>505200000</v>
      </c>
      <c r="L76" s="24">
        <v>505200000</v>
      </c>
      <c r="M76" s="24">
        <v>0</v>
      </c>
      <c r="N76" s="24">
        <v>0</v>
      </c>
      <c r="O76" s="24">
        <f t="shared" si="5"/>
        <v>505200000</v>
      </c>
      <c r="P76" s="24">
        <v>0</v>
      </c>
      <c r="Q76" s="24">
        <v>0</v>
      </c>
      <c r="R76" s="24">
        <v>0</v>
      </c>
      <c r="S76" s="24">
        <v>0</v>
      </c>
      <c r="T76" s="24">
        <v>0</v>
      </c>
      <c r="U76" s="24">
        <v>505200000</v>
      </c>
      <c r="V76" s="24">
        <v>505200000</v>
      </c>
      <c r="W76" s="24">
        <v>505200000</v>
      </c>
      <c r="X76" s="24">
        <f t="shared" si="12"/>
        <v>0</v>
      </c>
      <c r="Y76" s="12">
        <f t="shared" ref="Y76:Y138" si="13">IFERROR(($S76/$L76),0)</f>
        <v>0</v>
      </c>
      <c r="Z76" s="12">
        <f t="shared" ref="Z76:Z138" si="14">IFERROR(($S76/$O76),0)</f>
        <v>0</v>
      </c>
      <c r="AA76" s="12">
        <f t="shared" ref="AA76:AA138" si="15">IFERROR((($P76+$Q76+$R76)/$O76),0)</f>
        <v>0</v>
      </c>
      <c r="AB76" s="13">
        <f t="shared" ref="AB76:AB138" si="16">$Z76+$AA76</f>
        <v>0</v>
      </c>
    </row>
    <row r="77" spans="1:28" ht="43.5" outlineLevel="4" x14ac:dyDescent="0.35">
      <c r="A77" s="25" t="s">
        <v>30</v>
      </c>
      <c r="B77" s="25" t="s">
        <v>31</v>
      </c>
      <c r="C77" s="25" t="s">
        <v>101</v>
      </c>
      <c r="D77" s="25" t="s">
        <v>102</v>
      </c>
      <c r="E77" s="25" t="s">
        <v>122</v>
      </c>
      <c r="F77" s="26" t="s">
        <v>35</v>
      </c>
      <c r="G77" s="25">
        <v>1310</v>
      </c>
      <c r="H77" s="25">
        <v>709410000</v>
      </c>
      <c r="I77" s="26" t="s">
        <v>32</v>
      </c>
      <c r="J77" s="27" t="s">
        <v>419</v>
      </c>
      <c r="K77" s="24">
        <v>1400000000</v>
      </c>
      <c r="L77" s="24">
        <v>1400000000</v>
      </c>
      <c r="M77" s="24">
        <v>0</v>
      </c>
      <c r="N77" s="24">
        <v>0</v>
      </c>
      <c r="O77" s="24">
        <f t="shared" si="5"/>
        <v>1400000000</v>
      </c>
      <c r="P77" s="24">
        <v>0</v>
      </c>
      <c r="Q77" s="24">
        <v>0</v>
      </c>
      <c r="R77" s="24">
        <v>0</v>
      </c>
      <c r="S77" s="24">
        <v>0</v>
      </c>
      <c r="T77" s="24">
        <v>0</v>
      </c>
      <c r="U77" s="24">
        <v>1400000000</v>
      </c>
      <c r="V77" s="24">
        <v>1400000000</v>
      </c>
      <c r="W77" s="24">
        <v>1400000000</v>
      </c>
      <c r="X77" s="24">
        <f t="shared" si="12"/>
        <v>0</v>
      </c>
      <c r="Y77" s="12">
        <f t="shared" si="13"/>
        <v>0</v>
      </c>
      <c r="Z77" s="12">
        <f t="shared" si="14"/>
        <v>0</v>
      </c>
      <c r="AA77" s="12">
        <f t="shared" si="15"/>
        <v>0</v>
      </c>
      <c r="AB77" s="13">
        <f t="shared" si="16"/>
        <v>0</v>
      </c>
    </row>
    <row r="78" spans="1:28" ht="72.5" outlineLevel="4" x14ac:dyDescent="0.35">
      <c r="A78" s="25" t="s">
        <v>30</v>
      </c>
      <c r="B78" s="25" t="s">
        <v>31</v>
      </c>
      <c r="C78" s="25" t="s">
        <v>101</v>
      </c>
      <c r="D78" s="25" t="s">
        <v>102</v>
      </c>
      <c r="E78" s="25" t="s">
        <v>123</v>
      </c>
      <c r="F78" s="26" t="s">
        <v>35</v>
      </c>
      <c r="G78" s="25">
        <v>1310</v>
      </c>
      <c r="H78" s="25">
        <v>709410000</v>
      </c>
      <c r="I78" s="26" t="s">
        <v>32</v>
      </c>
      <c r="J78" s="27" t="s">
        <v>420</v>
      </c>
      <c r="K78" s="24">
        <v>924982309</v>
      </c>
      <c r="L78" s="24">
        <v>924982309</v>
      </c>
      <c r="M78" s="24">
        <v>0</v>
      </c>
      <c r="N78" s="24">
        <v>0</v>
      </c>
      <c r="O78" s="24">
        <f t="shared" si="5"/>
        <v>924982309</v>
      </c>
      <c r="P78" s="24">
        <v>0</v>
      </c>
      <c r="Q78" s="24">
        <v>0</v>
      </c>
      <c r="R78" s="24">
        <v>0</v>
      </c>
      <c r="S78" s="24">
        <v>0</v>
      </c>
      <c r="T78" s="24">
        <v>0</v>
      </c>
      <c r="U78" s="24">
        <v>924982309</v>
      </c>
      <c r="V78" s="24">
        <v>924982309</v>
      </c>
      <c r="W78" s="24">
        <v>924982309</v>
      </c>
      <c r="X78" s="24">
        <f t="shared" si="12"/>
        <v>0</v>
      </c>
      <c r="Y78" s="12">
        <f t="shared" si="13"/>
        <v>0</v>
      </c>
      <c r="Z78" s="12">
        <f t="shared" si="14"/>
        <v>0</v>
      </c>
      <c r="AA78" s="12">
        <f t="shared" si="15"/>
        <v>0</v>
      </c>
      <c r="AB78" s="13">
        <f t="shared" si="16"/>
        <v>0</v>
      </c>
    </row>
    <row r="79" spans="1:28" ht="87" outlineLevel="4" x14ac:dyDescent="0.35">
      <c r="A79" s="25" t="s">
        <v>30</v>
      </c>
      <c r="B79" s="25" t="s">
        <v>31</v>
      </c>
      <c r="C79" s="25" t="s">
        <v>101</v>
      </c>
      <c r="D79" s="25" t="s">
        <v>102</v>
      </c>
      <c r="E79" s="25" t="s">
        <v>124</v>
      </c>
      <c r="F79" s="26" t="s">
        <v>35</v>
      </c>
      <c r="G79" s="25">
        <v>1310</v>
      </c>
      <c r="H79" s="25">
        <v>709410000</v>
      </c>
      <c r="I79" s="26" t="s">
        <v>32</v>
      </c>
      <c r="J79" s="27" t="s">
        <v>421</v>
      </c>
      <c r="K79" s="24">
        <v>2000000000</v>
      </c>
      <c r="L79" s="24">
        <v>2000000000</v>
      </c>
      <c r="M79" s="24">
        <v>0</v>
      </c>
      <c r="N79" s="24">
        <v>0</v>
      </c>
      <c r="O79" s="24">
        <f t="shared" si="5"/>
        <v>2000000000</v>
      </c>
      <c r="P79" s="24">
        <v>0</v>
      </c>
      <c r="Q79" s="24">
        <v>0</v>
      </c>
      <c r="R79" s="24">
        <v>0</v>
      </c>
      <c r="S79" s="24">
        <v>0</v>
      </c>
      <c r="T79" s="24">
        <v>0</v>
      </c>
      <c r="U79" s="24">
        <v>2000000000</v>
      </c>
      <c r="V79" s="24">
        <v>2000000000</v>
      </c>
      <c r="W79" s="24">
        <v>2000000000</v>
      </c>
      <c r="X79" s="24">
        <f t="shared" si="12"/>
        <v>0</v>
      </c>
      <c r="Y79" s="12">
        <f t="shared" si="13"/>
        <v>0</v>
      </c>
      <c r="Z79" s="12">
        <f t="shared" si="14"/>
        <v>0</v>
      </c>
      <c r="AA79" s="12">
        <f t="shared" si="15"/>
        <v>0</v>
      </c>
      <c r="AB79" s="13">
        <f t="shared" si="16"/>
        <v>0</v>
      </c>
    </row>
    <row r="80" spans="1:28" ht="87" outlineLevel="4" x14ac:dyDescent="0.35">
      <c r="A80" s="25" t="s">
        <v>30</v>
      </c>
      <c r="B80" s="25" t="s">
        <v>31</v>
      </c>
      <c r="C80" s="25" t="s">
        <v>101</v>
      </c>
      <c r="D80" s="25" t="s">
        <v>102</v>
      </c>
      <c r="E80" s="25" t="s">
        <v>125</v>
      </c>
      <c r="F80" s="26" t="s">
        <v>35</v>
      </c>
      <c r="G80" s="25">
        <v>1310</v>
      </c>
      <c r="H80" s="25">
        <v>709410000</v>
      </c>
      <c r="I80" s="26" t="s">
        <v>32</v>
      </c>
      <c r="J80" s="27" t="s">
        <v>422</v>
      </c>
      <c r="K80" s="24">
        <v>1500000000</v>
      </c>
      <c r="L80" s="24">
        <v>1500000000</v>
      </c>
      <c r="M80" s="24">
        <v>0</v>
      </c>
      <c r="N80" s="24">
        <v>0</v>
      </c>
      <c r="O80" s="24">
        <f t="shared" si="5"/>
        <v>1500000000</v>
      </c>
      <c r="P80" s="24">
        <v>0</v>
      </c>
      <c r="Q80" s="24">
        <v>0</v>
      </c>
      <c r="R80" s="24">
        <v>0</v>
      </c>
      <c r="S80" s="24">
        <v>0</v>
      </c>
      <c r="T80" s="24">
        <v>0</v>
      </c>
      <c r="U80" s="24">
        <v>1500000000</v>
      </c>
      <c r="V80" s="24">
        <v>1500000000</v>
      </c>
      <c r="W80" s="24">
        <v>1500000000</v>
      </c>
      <c r="X80" s="24">
        <f t="shared" si="12"/>
        <v>0</v>
      </c>
      <c r="Y80" s="12">
        <f t="shared" si="13"/>
        <v>0</v>
      </c>
      <c r="Z80" s="12">
        <f t="shared" si="14"/>
        <v>0</v>
      </c>
      <c r="AA80" s="12">
        <f t="shared" si="15"/>
        <v>0</v>
      </c>
      <c r="AB80" s="13">
        <f t="shared" si="16"/>
        <v>0</v>
      </c>
    </row>
    <row r="81" spans="1:28" ht="43.5" outlineLevel="4" x14ac:dyDescent="0.35">
      <c r="A81" s="25" t="s">
        <v>30</v>
      </c>
      <c r="B81" s="25" t="s">
        <v>31</v>
      </c>
      <c r="C81" s="25" t="s">
        <v>101</v>
      </c>
      <c r="D81" s="25" t="s">
        <v>126</v>
      </c>
      <c r="E81" s="25" t="s">
        <v>34</v>
      </c>
      <c r="F81" s="26" t="s">
        <v>35</v>
      </c>
      <c r="G81" s="25">
        <v>1320</v>
      </c>
      <c r="H81" s="25">
        <v>709800000</v>
      </c>
      <c r="I81" s="26" t="s">
        <v>32</v>
      </c>
      <c r="J81" s="27" t="s">
        <v>423</v>
      </c>
      <c r="K81" s="24">
        <v>27126367</v>
      </c>
      <c r="L81" s="24">
        <v>27126367</v>
      </c>
      <c r="M81" s="24">
        <v>0</v>
      </c>
      <c r="N81" s="24">
        <v>0</v>
      </c>
      <c r="O81" s="24">
        <f t="shared" ref="O81:O149" si="17">$L81+$M81</f>
        <v>27126367</v>
      </c>
      <c r="P81" s="24">
        <v>0</v>
      </c>
      <c r="Q81" s="24">
        <v>0</v>
      </c>
      <c r="R81" s="24">
        <v>0</v>
      </c>
      <c r="S81" s="24">
        <v>4802651.16</v>
      </c>
      <c r="T81" s="24">
        <v>4802651.16</v>
      </c>
      <c r="U81" s="24">
        <v>22323715.84</v>
      </c>
      <c r="V81" s="24">
        <v>22323715.84</v>
      </c>
      <c r="W81" s="24">
        <v>0</v>
      </c>
      <c r="X81" s="24">
        <f t="shared" si="12"/>
        <v>22323715.84</v>
      </c>
      <c r="Y81" s="12">
        <f t="shared" si="13"/>
        <v>0.17704734142983466</v>
      </c>
      <c r="Z81" s="12">
        <f t="shared" si="14"/>
        <v>0.17704734142983466</v>
      </c>
      <c r="AA81" s="12">
        <f t="shared" si="15"/>
        <v>0</v>
      </c>
      <c r="AB81" s="13">
        <f t="shared" si="16"/>
        <v>0.17704734142983466</v>
      </c>
    </row>
    <row r="82" spans="1:28" ht="58" outlineLevel="4" x14ac:dyDescent="0.35">
      <c r="A82" s="25" t="s">
        <v>30</v>
      </c>
      <c r="B82" s="25" t="s">
        <v>31</v>
      </c>
      <c r="C82" s="25" t="s">
        <v>101</v>
      </c>
      <c r="D82" s="25" t="s">
        <v>127</v>
      </c>
      <c r="E82" s="25" t="s">
        <v>103</v>
      </c>
      <c r="F82" s="26" t="s">
        <v>35</v>
      </c>
      <c r="G82" s="25">
        <v>1320</v>
      </c>
      <c r="H82" s="25">
        <v>709800000</v>
      </c>
      <c r="I82" s="26" t="s">
        <v>32</v>
      </c>
      <c r="J82" s="27" t="s">
        <v>424</v>
      </c>
      <c r="K82" s="24">
        <v>156376000</v>
      </c>
      <c r="L82" s="24">
        <v>156376000</v>
      </c>
      <c r="M82" s="24">
        <v>0</v>
      </c>
      <c r="N82" s="24">
        <v>0</v>
      </c>
      <c r="O82" s="24">
        <f t="shared" si="17"/>
        <v>156376000</v>
      </c>
      <c r="P82" s="24">
        <v>0</v>
      </c>
      <c r="Q82" s="24">
        <v>13031333</v>
      </c>
      <c r="R82" s="24">
        <v>0</v>
      </c>
      <c r="S82" s="24">
        <v>26062666</v>
      </c>
      <c r="T82" s="24">
        <v>26062666</v>
      </c>
      <c r="U82" s="24">
        <v>26062666</v>
      </c>
      <c r="V82" s="24">
        <v>117282001</v>
      </c>
      <c r="W82" s="24">
        <v>0</v>
      </c>
      <c r="X82" s="24">
        <f t="shared" si="12"/>
        <v>117282001</v>
      </c>
      <c r="Y82" s="12">
        <f t="shared" si="13"/>
        <v>0.16666666240343786</v>
      </c>
      <c r="Z82" s="12">
        <f t="shared" si="14"/>
        <v>0.16666666240343786</v>
      </c>
      <c r="AA82" s="12">
        <f t="shared" si="15"/>
        <v>8.333333120171893E-2</v>
      </c>
      <c r="AB82" s="13">
        <f t="shared" si="16"/>
        <v>0.24999999360515679</v>
      </c>
    </row>
    <row r="83" spans="1:28" ht="58" outlineLevel="4" x14ac:dyDescent="0.35">
      <c r="A83" s="25" t="s">
        <v>30</v>
      </c>
      <c r="B83" s="25" t="s">
        <v>31</v>
      </c>
      <c r="C83" s="25" t="s">
        <v>101</v>
      </c>
      <c r="D83" s="25" t="s">
        <v>127</v>
      </c>
      <c r="E83" s="25" t="s">
        <v>104</v>
      </c>
      <c r="F83" s="26" t="s">
        <v>35</v>
      </c>
      <c r="G83" s="25">
        <v>1320</v>
      </c>
      <c r="H83" s="25">
        <v>709800000</v>
      </c>
      <c r="I83" s="26" t="s">
        <v>32</v>
      </c>
      <c r="J83" s="27" t="s">
        <v>425</v>
      </c>
      <c r="K83" s="24">
        <v>112000000</v>
      </c>
      <c r="L83" s="24">
        <v>112000000</v>
      </c>
      <c r="M83" s="24">
        <v>0</v>
      </c>
      <c r="N83" s="24">
        <v>0</v>
      </c>
      <c r="O83" s="24">
        <f t="shared" si="17"/>
        <v>112000000</v>
      </c>
      <c r="P83" s="24">
        <v>0</v>
      </c>
      <c r="Q83" s="24">
        <v>9333333</v>
      </c>
      <c r="R83" s="24">
        <v>0</v>
      </c>
      <c r="S83" s="24">
        <v>18666666</v>
      </c>
      <c r="T83" s="24">
        <v>18666666</v>
      </c>
      <c r="U83" s="24">
        <v>18666666</v>
      </c>
      <c r="V83" s="24">
        <v>84000001</v>
      </c>
      <c r="W83" s="24">
        <v>0</v>
      </c>
      <c r="X83" s="24">
        <f t="shared" si="12"/>
        <v>84000001</v>
      </c>
      <c r="Y83" s="12">
        <f t="shared" si="13"/>
        <v>0.16666666071428571</v>
      </c>
      <c r="Z83" s="12">
        <f t="shared" si="14"/>
        <v>0.16666666071428571</v>
      </c>
      <c r="AA83" s="12">
        <f t="shared" si="15"/>
        <v>8.3333330357142854E-2</v>
      </c>
      <c r="AB83" s="13">
        <f t="shared" si="16"/>
        <v>0.24999999107142856</v>
      </c>
    </row>
    <row r="84" spans="1:28" ht="87" outlineLevel="4" x14ac:dyDescent="0.35">
      <c r="A84" s="25" t="s">
        <v>30</v>
      </c>
      <c r="B84" s="25" t="s">
        <v>31</v>
      </c>
      <c r="C84" s="25" t="s">
        <v>101</v>
      </c>
      <c r="D84" s="25" t="s">
        <v>128</v>
      </c>
      <c r="E84" s="25" t="s">
        <v>129</v>
      </c>
      <c r="F84" s="26" t="s">
        <v>35</v>
      </c>
      <c r="G84" s="25">
        <v>1330</v>
      </c>
      <c r="H84" s="25">
        <v>701130000</v>
      </c>
      <c r="I84" s="26" t="s">
        <v>32</v>
      </c>
      <c r="J84" s="27" t="s">
        <v>426</v>
      </c>
      <c r="K84" s="24">
        <v>15900000</v>
      </c>
      <c r="L84" s="24">
        <v>15900000</v>
      </c>
      <c r="M84" s="24">
        <v>0</v>
      </c>
      <c r="N84" s="24">
        <v>0</v>
      </c>
      <c r="O84" s="24">
        <f t="shared" si="17"/>
        <v>15900000</v>
      </c>
      <c r="P84" s="24">
        <v>0</v>
      </c>
      <c r="Q84" s="24">
        <v>2736550</v>
      </c>
      <c r="R84" s="24">
        <v>0</v>
      </c>
      <c r="S84" s="24">
        <v>1238450</v>
      </c>
      <c r="T84" s="24">
        <v>1238450</v>
      </c>
      <c r="U84" s="24">
        <v>0</v>
      </c>
      <c r="V84" s="24">
        <v>11925000</v>
      </c>
      <c r="W84" s="24">
        <v>0</v>
      </c>
      <c r="X84" s="24">
        <f t="shared" si="12"/>
        <v>11925000</v>
      </c>
      <c r="Y84" s="12">
        <f t="shared" si="13"/>
        <v>7.7889937106918244E-2</v>
      </c>
      <c r="Z84" s="12">
        <f t="shared" si="14"/>
        <v>7.7889937106918244E-2</v>
      </c>
      <c r="AA84" s="12">
        <f t="shared" si="15"/>
        <v>0.17211006289308176</v>
      </c>
      <c r="AB84" s="13">
        <f t="shared" si="16"/>
        <v>0.25</v>
      </c>
    </row>
    <row r="85" spans="1:28" ht="101.5" outlineLevel="4" x14ac:dyDescent="0.35">
      <c r="A85" s="25" t="s">
        <v>30</v>
      </c>
      <c r="B85" s="25" t="s">
        <v>31</v>
      </c>
      <c r="C85" s="25" t="s">
        <v>101</v>
      </c>
      <c r="D85" s="25" t="s">
        <v>128</v>
      </c>
      <c r="E85" s="25" t="s">
        <v>130</v>
      </c>
      <c r="F85" s="26" t="s">
        <v>35</v>
      </c>
      <c r="G85" s="25">
        <v>1330</v>
      </c>
      <c r="H85" s="25">
        <v>701130000</v>
      </c>
      <c r="I85" s="26" t="s">
        <v>32</v>
      </c>
      <c r="J85" s="27" t="s">
        <v>427</v>
      </c>
      <c r="K85" s="24">
        <v>117483849</v>
      </c>
      <c r="L85" s="24">
        <v>117483849</v>
      </c>
      <c r="M85" s="24">
        <v>0</v>
      </c>
      <c r="N85" s="24">
        <v>0</v>
      </c>
      <c r="O85" s="24">
        <f t="shared" si="17"/>
        <v>117483849</v>
      </c>
      <c r="P85" s="24">
        <v>0</v>
      </c>
      <c r="Q85" s="24">
        <v>4036723.8</v>
      </c>
      <c r="R85" s="24">
        <v>0</v>
      </c>
      <c r="S85" s="24">
        <v>113447125.2</v>
      </c>
      <c r="T85" s="24">
        <v>113447125.2</v>
      </c>
      <c r="U85" s="24">
        <v>0</v>
      </c>
      <c r="V85" s="24">
        <v>0</v>
      </c>
      <c r="W85" s="24">
        <v>0</v>
      </c>
      <c r="X85" s="24">
        <f t="shared" si="12"/>
        <v>0</v>
      </c>
      <c r="Y85" s="12">
        <f t="shared" si="13"/>
        <v>0.96564018088988557</v>
      </c>
      <c r="Z85" s="12">
        <f t="shared" si="14"/>
        <v>0.96564018088988557</v>
      </c>
      <c r="AA85" s="12">
        <f t="shared" si="15"/>
        <v>3.4359819110114445E-2</v>
      </c>
      <c r="AB85" s="13">
        <f t="shared" si="16"/>
        <v>1</v>
      </c>
    </row>
    <row r="86" spans="1:28" ht="58" outlineLevel="4" x14ac:dyDescent="0.35">
      <c r="A86" s="25" t="s">
        <v>30</v>
      </c>
      <c r="B86" s="25" t="s">
        <v>31</v>
      </c>
      <c r="C86" s="25" t="s">
        <v>101</v>
      </c>
      <c r="D86" s="25" t="s">
        <v>128</v>
      </c>
      <c r="E86" s="25" t="s">
        <v>131</v>
      </c>
      <c r="F86" s="26" t="s">
        <v>35</v>
      </c>
      <c r="G86" s="25">
        <v>1330</v>
      </c>
      <c r="H86" s="25">
        <v>701130000</v>
      </c>
      <c r="I86" s="26" t="s">
        <v>32</v>
      </c>
      <c r="J86" s="27" t="s">
        <v>428</v>
      </c>
      <c r="K86" s="24">
        <v>87450000</v>
      </c>
      <c r="L86" s="24">
        <v>87450000</v>
      </c>
      <c r="M86" s="24">
        <v>0</v>
      </c>
      <c r="N86" s="24">
        <v>0</v>
      </c>
      <c r="O86" s="24">
        <f t="shared" si="17"/>
        <v>87450000</v>
      </c>
      <c r="P86" s="24">
        <v>0</v>
      </c>
      <c r="Q86" s="24">
        <v>8190737.5</v>
      </c>
      <c r="R86" s="24">
        <v>0</v>
      </c>
      <c r="S86" s="24">
        <v>13671762.5</v>
      </c>
      <c r="T86" s="24">
        <v>13671762.5</v>
      </c>
      <c r="U86" s="24">
        <v>0</v>
      </c>
      <c r="V86" s="24">
        <v>65587500</v>
      </c>
      <c r="W86" s="24">
        <v>0</v>
      </c>
      <c r="X86" s="24">
        <f t="shared" si="12"/>
        <v>65587500</v>
      </c>
      <c r="Y86" s="12">
        <f t="shared" si="13"/>
        <v>0.1563380503144654</v>
      </c>
      <c r="Z86" s="12">
        <f t="shared" si="14"/>
        <v>0.1563380503144654</v>
      </c>
      <c r="AA86" s="12">
        <f t="shared" si="15"/>
        <v>9.3661949685534596E-2</v>
      </c>
      <c r="AB86" s="13">
        <f t="shared" si="16"/>
        <v>0.25</v>
      </c>
    </row>
    <row r="87" spans="1:28" ht="145" outlineLevel="4" x14ac:dyDescent="0.35">
      <c r="A87" s="25" t="s">
        <v>30</v>
      </c>
      <c r="B87" s="25" t="s">
        <v>31</v>
      </c>
      <c r="C87" s="25" t="s">
        <v>101</v>
      </c>
      <c r="D87" s="25" t="s">
        <v>128</v>
      </c>
      <c r="E87" s="25" t="s">
        <v>117</v>
      </c>
      <c r="F87" s="26" t="s">
        <v>35</v>
      </c>
      <c r="G87" s="25">
        <v>1330</v>
      </c>
      <c r="H87" s="25">
        <v>701130000</v>
      </c>
      <c r="I87" s="26" t="s">
        <v>32</v>
      </c>
      <c r="J87" s="27" t="s">
        <v>429</v>
      </c>
      <c r="K87" s="24">
        <v>20720350</v>
      </c>
      <c r="L87" s="24">
        <v>20720350</v>
      </c>
      <c r="M87" s="24">
        <v>0</v>
      </c>
      <c r="N87" s="24">
        <v>0</v>
      </c>
      <c r="O87" s="24">
        <f t="shared" si="17"/>
        <v>20720350</v>
      </c>
      <c r="P87" s="24">
        <v>0</v>
      </c>
      <c r="Q87" s="24">
        <v>1957320.95</v>
      </c>
      <c r="R87" s="24">
        <v>0</v>
      </c>
      <c r="S87" s="24">
        <v>3222767.05</v>
      </c>
      <c r="T87" s="24">
        <v>3222767.05</v>
      </c>
      <c r="U87" s="24">
        <v>0</v>
      </c>
      <c r="V87" s="24">
        <v>15540262</v>
      </c>
      <c r="W87" s="24">
        <v>0</v>
      </c>
      <c r="X87" s="24">
        <f t="shared" si="12"/>
        <v>15540262</v>
      </c>
      <c r="Y87" s="12">
        <f t="shared" si="13"/>
        <v>0.15553632298682213</v>
      </c>
      <c r="Z87" s="12">
        <f t="shared" si="14"/>
        <v>0.15553632298682213</v>
      </c>
      <c r="AA87" s="12">
        <f t="shared" si="15"/>
        <v>9.4463701144044385E-2</v>
      </c>
      <c r="AB87" s="13">
        <f t="shared" si="16"/>
        <v>0.25000002413086653</v>
      </c>
    </row>
    <row r="88" spans="1:28" ht="72.5" outlineLevel="4" x14ac:dyDescent="0.35">
      <c r="A88" s="25" t="s">
        <v>30</v>
      </c>
      <c r="B88" s="25" t="s">
        <v>31</v>
      </c>
      <c r="C88" s="25" t="s">
        <v>101</v>
      </c>
      <c r="D88" s="25" t="s">
        <v>128</v>
      </c>
      <c r="E88" s="25" t="s">
        <v>132</v>
      </c>
      <c r="F88" s="26" t="s">
        <v>35</v>
      </c>
      <c r="G88" s="25">
        <v>1330</v>
      </c>
      <c r="H88" s="25">
        <v>701130000</v>
      </c>
      <c r="I88" s="26" t="s">
        <v>32</v>
      </c>
      <c r="J88" s="27" t="s">
        <v>430</v>
      </c>
      <c r="K88" s="24">
        <v>48085840</v>
      </c>
      <c r="L88" s="24">
        <v>48085840</v>
      </c>
      <c r="M88" s="24">
        <v>0</v>
      </c>
      <c r="N88" s="24">
        <v>0</v>
      </c>
      <c r="O88" s="24">
        <f t="shared" si="17"/>
        <v>48085840</v>
      </c>
      <c r="P88" s="24">
        <v>0</v>
      </c>
      <c r="Q88" s="24">
        <v>4509630.93</v>
      </c>
      <c r="R88" s="24">
        <v>0</v>
      </c>
      <c r="S88" s="24">
        <v>7511828.0700000003</v>
      </c>
      <c r="T88" s="24">
        <v>7511828.0700000003</v>
      </c>
      <c r="U88" s="24">
        <v>0</v>
      </c>
      <c r="V88" s="24">
        <v>36064381</v>
      </c>
      <c r="W88" s="24">
        <v>0</v>
      </c>
      <c r="X88" s="24">
        <f t="shared" si="12"/>
        <v>36064381</v>
      </c>
      <c r="Y88" s="12">
        <f t="shared" si="13"/>
        <v>0.15621704996730848</v>
      </c>
      <c r="Z88" s="12">
        <f t="shared" si="14"/>
        <v>0.15621704996730848</v>
      </c>
      <c r="AA88" s="12">
        <f t="shared" si="15"/>
        <v>9.3782929236548629E-2</v>
      </c>
      <c r="AB88" s="13">
        <f t="shared" si="16"/>
        <v>0.24999997920385711</v>
      </c>
    </row>
    <row r="89" spans="1:28" ht="174" outlineLevel="4" x14ac:dyDescent="0.35">
      <c r="A89" s="25" t="s">
        <v>30</v>
      </c>
      <c r="B89" s="25" t="s">
        <v>31</v>
      </c>
      <c r="C89" s="25" t="s">
        <v>101</v>
      </c>
      <c r="D89" s="25" t="s">
        <v>128</v>
      </c>
      <c r="E89" s="25" t="s">
        <v>133</v>
      </c>
      <c r="F89" s="26" t="s">
        <v>35</v>
      </c>
      <c r="G89" s="25">
        <v>1330</v>
      </c>
      <c r="H89" s="25">
        <v>701130000</v>
      </c>
      <c r="I89" s="26" t="s">
        <v>32</v>
      </c>
      <c r="J89" s="27" t="s">
        <v>431</v>
      </c>
      <c r="K89" s="24">
        <v>45554051</v>
      </c>
      <c r="L89" s="24">
        <v>45554051</v>
      </c>
      <c r="M89" s="24">
        <v>0</v>
      </c>
      <c r="N89" s="24">
        <v>0</v>
      </c>
      <c r="O89" s="24">
        <f t="shared" si="17"/>
        <v>45554051</v>
      </c>
      <c r="P89" s="24">
        <v>0</v>
      </c>
      <c r="Q89" s="24">
        <v>45554051</v>
      </c>
      <c r="R89" s="24">
        <v>0</v>
      </c>
      <c r="S89" s="24">
        <v>0</v>
      </c>
      <c r="T89" s="24">
        <v>0</v>
      </c>
      <c r="U89" s="24">
        <v>0</v>
      </c>
      <c r="V89" s="24">
        <v>0</v>
      </c>
      <c r="W89" s="24">
        <v>0</v>
      </c>
      <c r="X89" s="24">
        <f t="shared" si="12"/>
        <v>0</v>
      </c>
      <c r="Y89" s="12">
        <f t="shared" si="13"/>
        <v>0</v>
      </c>
      <c r="Z89" s="12">
        <f t="shared" si="14"/>
        <v>0</v>
      </c>
      <c r="AA89" s="12">
        <f t="shared" si="15"/>
        <v>1</v>
      </c>
      <c r="AB89" s="13">
        <f t="shared" si="16"/>
        <v>1</v>
      </c>
    </row>
    <row r="90" spans="1:28" ht="145" outlineLevel="4" x14ac:dyDescent="0.35">
      <c r="A90" s="25" t="s">
        <v>30</v>
      </c>
      <c r="B90" s="25" t="s">
        <v>31</v>
      </c>
      <c r="C90" s="25" t="s">
        <v>101</v>
      </c>
      <c r="D90" s="25" t="s">
        <v>128</v>
      </c>
      <c r="E90" s="25" t="s">
        <v>134</v>
      </c>
      <c r="F90" s="26" t="s">
        <v>35</v>
      </c>
      <c r="G90" s="25">
        <v>1330</v>
      </c>
      <c r="H90" s="25">
        <v>701130000</v>
      </c>
      <c r="I90" s="26" t="s">
        <v>32</v>
      </c>
      <c r="J90" s="27" t="s">
        <v>432</v>
      </c>
      <c r="K90" s="24">
        <v>32330000</v>
      </c>
      <c r="L90" s="24">
        <v>32330000</v>
      </c>
      <c r="M90" s="24">
        <v>0</v>
      </c>
      <c r="N90" s="24">
        <v>0</v>
      </c>
      <c r="O90" s="24">
        <f t="shared" si="17"/>
        <v>32330000</v>
      </c>
      <c r="P90" s="24">
        <v>0</v>
      </c>
      <c r="Q90" s="24">
        <v>0</v>
      </c>
      <c r="R90" s="24">
        <v>0</v>
      </c>
      <c r="S90" s="24">
        <v>0</v>
      </c>
      <c r="T90" s="24">
        <v>0</v>
      </c>
      <c r="U90" s="24">
        <v>0</v>
      </c>
      <c r="V90" s="24">
        <v>32330000</v>
      </c>
      <c r="W90" s="24">
        <v>0</v>
      </c>
      <c r="X90" s="24">
        <f t="shared" si="12"/>
        <v>32330000</v>
      </c>
      <c r="Y90" s="12">
        <f t="shared" si="13"/>
        <v>0</v>
      </c>
      <c r="Z90" s="12">
        <f t="shared" si="14"/>
        <v>0</v>
      </c>
      <c r="AA90" s="12">
        <f t="shared" si="15"/>
        <v>0</v>
      </c>
      <c r="AB90" s="13">
        <f t="shared" si="16"/>
        <v>0</v>
      </c>
    </row>
    <row r="91" spans="1:28" ht="87" outlineLevel="4" x14ac:dyDescent="0.35">
      <c r="A91" s="25" t="s">
        <v>30</v>
      </c>
      <c r="B91" s="25" t="s">
        <v>31</v>
      </c>
      <c r="C91" s="25" t="s">
        <v>101</v>
      </c>
      <c r="D91" s="25" t="s">
        <v>128</v>
      </c>
      <c r="E91" s="25" t="s">
        <v>135</v>
      </c>
      <c r="F91" s="26" t="s">
        <v>35</v>
      </c>
      <c r="G91" s="25">
        <v>1330</v>
      </c>
      <c r="H91" s="25">
        <v>701130000</v>
      </c>
      <c r="I91" s="26" t="s">
        <v>32</v>
      </c>
      <c r="J91" s="27" t="s">
        <v>433</v>
      </c>
      <c r="K91" s="24">
        <v>10600000</v>
      </c>
      <c r="L91" s="24">
        <v>10600000</v>
      </c>
      <c r="M91" s="24">
        <v>0</v>
      </c>
      <c r="N91" s="24">
        <v>0</v>
      </c>
      <c r="O91" s="24">
        <f t="shared" si="17"/>
        <v>10600000</v>
      </c>
      <c r="P91" s="24">
        <v>0</v>
      </c>
      <c r="Q91" s="24">
        <v>10600000</v>
      </c>
      <c r="R91" s="24">
        <v>0</v>
      </c>
      <c r="S91" s="24">
        <v>0</v>
      </c>
      <c r="T91" s="24">
        <v>0</v>
      </c>
      <c r="U91" s="24">
        <v>0</v>
      </c>
      <c r="V91" s="24">
        <v>0</v>
      </c>
      <c r="W91" s="24">
        <v>0</v>
      </c>
      <c r="X91" s="24">
        <f t="shared" si="12"/>
        <v>0</v>
      </c>
      <c r="Y91" s="12">
        <f t="shared" si="13"/>
        <v>0</v>
      </c>
      <c r="Z91" s="12">
        <f t="shared" si="14"/>
        <v>0</v>
      </c>
      <c r="AA91" s="12">
        <f t="shared" si="15"/>
        <v>1</v>
      </c>
      <c r="AB91" s="13">
        <f t="shared" si="16"/>
        <v>1</v>
      </c>
    </row>
    <row r="92" spans="1:28" outlineLevel="3" x14ac:dyDescent="0.35">
      <c r="A92" s="29"/>
      <c r="B92" s="29"/>
      <c r="C92" s="29" t="s">
        <v>136</v>
      </c>
      <c r="D92" s="29"/>
      <c r="E92" s="29"/>
      <c r="F92" s="39"/>
      <c r="G92" s="29"/>
      <c r="H92" s="29"/>
      <c r="I92" s="39"/>
      <c r="J92" s="40"/>
      <c r="K92" s="30">
        <f t="shared" ref="K92:X92" si="18">SUBTOTAL(9,K57:K91)</f>
        <v>611522235409</v>
      </c>
      <c r="L92" s="30">
        <f t="shared" si="18"/>
        <v>611522235409</v>
      </c>
      <c r="M92" s="30">
        <f t="shared" si="18"/>
        <v>0</v>
      </c>
      <c r="N92" s="30">
        <f t="shared" si="18"/>
        <v>0</v>
      </c>
      <c r="O92" s="30">
        <f t="shared" si="18"/>
        <v>611522235409</v>
      </c>
      <c r="P92" s="30">
        <f t="shared" si="18"/>
        <v>0</v>
      </c>
      <c r="Q92" s="30">
        <f t="shared" si="18"/>
        <v>46723046648.639999</v>
      </c>
      <c r="R92" s="30">
        <f t="shared" si="18"/>
        <v>0</v>
      </c>
      <c r="S92" s="30">
        <f t="shared" si="18"/>
        <v>138510486233.36002</v>
      </c>
      <c r="T92" s="30">
        <f t="shared" si="18"/>
        <v>138510486233.36002</v>
      </c>
      <c r="U92" s="30">
        <f t="shared" si="18"/>
        <v>7297235356.8400002</v>
      </c>
      <c r="V92" s="30">
        <f t="shared" si="18"/>
        <v>426288702527.00006</v>
      </c>
      <c r="W92" s="30">
        <f t="shared" si="18"/>
        <v>7230182309</v>
      </c>
      <c r="X92" s="30">
        <f t="shared" si="18"/>
        <v>419058520218.00006</v>
      </c>
      <c r="Y92" s="14">
        <f t="shared" si="13"/>
        <v>0.2265011445425546</v>
      </c>
      <c r="Z92" s="14">
        <f t="shared" si="14"/>
        <v>0.2265011445425546</v>
      </c>
      <c r="AA92" s="14">
        <f t="shared" si="15"/>
        <v>7.6404493480749E-2</v>
      </c>
      <c r="AB92" s="15">
        <f t="shared" si="16"/>
        <v>0.30290563802330361</v>
      </c>
    </row>
    <row r="93" spans="1:28" ht="116" outlineLevel="4" x14ac:dyDescent="0.35">
      <c r="A93" s="25" t="s">
        <v>30</v>
      </c>
      <c r="B93" s="25" t="s">
        <v>31</v>
      </c>
      <c r="C93" s="25" t="s">
        <v>137</v>
      </c>
      <c r="D93" s="25" t="s">
        <v>138</v>
      </c>
      <c r="E93" s="25" t="s">
        <v>107</v>
      </c>
      <c r="F93" s="26">
        <v>280</v>
      </c>
      <c r="G93" s="25">
        <v>2310</v>
      </c>
      <c r="H93" s="25">
        <v>709410000</v>
      </c>
      <c r="I93" s="26" t="s">
        <v>32</v>
      </c>
      <c r="J93" s="27" t="s">
        <v>434</v>
      </c>
      <c r="K93" s="24">
        <v>8000000000</v>
      </c>
      <c r="L93" s="24">
        <v>8000000000</v>
      </c>
      <c r="M93" s="24">
        <v>0</v>
      </c>
      <c r="N93" s="24">
        <v>0</v>
      </c>
      <c r="O93" s="24">
        <f t="shared" si="17"/>
        <v>8000000000</v>
      </c>
      <c r="P93" s="24">
        <v>0</v>
      </c>
      <c r="Q93" s="24">
        <v>615384615.44000006</v>
      </c>
      <c r="R93" s="24">
        <v>0</v>
      </c>
      <c r="S93" s="24">
        <v>1846153846.0999999</v>
      </c>
      <c r="T93" s="24">
        <v>1846153846.0999999</v>
      </c>
      <c r="U93" s="24">
        <v>0</v>
      </c>
      <c r="V93" s="24">
        <v>5538461538.46</v>
      </c>
      <c r="W93" s="24">
        <v>0</v>
      </c>
      <c r="X93" s="24">
        <f>+$O93-$P93-$Q93-$R93-$S93-$W93</f>
        <v>5538461538.4599991</v>
      </c>
      <c r="Y93" s="12">
        <f t="shared" si="13"/>
        <v>0.2307692307625</v>
      </c>
      <c r="Z93" s="12">
        <f t="shared" si="14"/>
        <v>0.2307692307625</v>
      </c>
      <c r="AA93" s="12">
        <f t="shared" si="15"/>
        <v>7.6923076930000001E-2</v>
      </c>
      <c r="AB93" s="13">
        <f t="shared" si="16"/>
        <v>0.3076923076925</v>
      </c>
    </row>
    <row r="94" spans="1:28" outlineLevel="3" x14ac:dyDescent="0.35">
      <c r="A94" s="29"/>
      <c r="B94" s="29"/>
      <c r="C94" s="29" t="s">
        <v>139</v>
      </c>
      <c r="D94" s="29"/>
      <c r="E94" s="29"/>
      <c r="F94" s="39"/>
      <c r="G94" s="29"/>
      <c r="H94" s="29"/>
      <c r="I94" s="39"/>
      <c r="J94" s="40"/>
      <c r="K94" s="30">
        <f t="shared" ref="K94:X94" si="19">SUBTOTAL(9,K93:K93)</f>
        <v>8000000000</v>
      </c>
      <c r="L94" s="30">
        <f t="shared" si="19"/>
        <v>8000000000</v>
      </c>
      <c r="M94" s="30">
        <f t="shared" si="19"/>
        <v>0</v>
      </c>
      <c r="N94" s="30">
        <f t="shared" si="19"/>
        <v>0</v>
      </c>
      <c r="O94" s="30">
        <f t="shared" si="19"/>
        <v>8000000000</v>
      </c>
      <c r="P94" s="30">
        <f t="shared" si="19"/>
        <v>0</v>
      </c>
      <c r="Q94" s="30">
        <f t="shared" si="19"/>
        <v>615384615.44000006</v>
      </c>
      <c r="R94" s="30">
        <f t="shared" si="19"/>
        <v>0</v>
      </c>
      <c r="S94" s="30">
        <f t="shared" si="19"/>
        <v>1846153846.0999999</v>
      </c>
      <c r="T94" s="30">
        <f t="shared" si="19"/>
        <v>1846153846.0999999</v>
      </c>
      <c r="U94" s="30">
        <f t="shared" si="19"/>
        <v>0</v>
      </c>
      <c r="V94" s="30">
        <f t="shared" si="19"/>
        <v>5538461538.46</v>
      </c>
      <c r="W94" s="30">
        <f t="shared" si="19"/>
        <v>0</v>
      </c>
      <c r="X94" s="30">
        <f t="shared" si="19"/>
        <v>5538461538.4599991</v>
      </c>
      <c r="Y94" s="14">
        <f t="shared" si="13"/>
        <v>0.2307692307625</v>
      </c>
      <c r="Z94" s="14">
        <f t="shared" si="14"/>
        <v>0.2307692307625</v>
      </c>
      <c r="AA94" s="14">
        <f t="shared" si="15"/>
        <v>7.6923076930000001E-2</v>
      </c>
      <c r="AB94" s="15">
        <f t="shared" si="16"/>
        <v>0.3076923076925</v>
      </c>
    </row>
    <row r="95" spans="1:28" outlineLevel="1" x14ac:dyDescent="0.35">
      <c r="A95" s="35" t="s">
        <v>140</v>
      </c>
      <c r="B95" s="35"/>
      <c r="C95" s="35"/>
      <c r="D95" s="35"/>
      <c r="E95" s="35"/>
      <c r="F95" s="36"/>
      <c r="G95" s="35"/>
      <c r="H95" s="35"/>
      <c r="I95" s="36"/>
      <c r="J95" s="37"/>
      <c r="K95" s="38">
        <f t="shared" ref="K95:X95" si="20">SUBTOTAL(9,K12:K93)</f>
        <v>629857204390</v>
      </c>
      <c r="L95" s="38">
        <f t="shared" si="20"/>
        <v>629857204390</v>
      </c>
      <c r="M95" s="38">
        <f t="shared" si="20"/>
        <v>0</v>
      </c>
      <c r="N95" s="38">
        <f t="shared" si="20"/>
        <v>0</v>
      </c>
      <c r="O95" s="38">
        <f t="shared" si="20"/>
        <v>629857204390</v>
      </c>
      <c r="P95" s="38">
        <f t="shared" si="20"/>
        <v>8076376</v>
      </c>
      <c r="Q95" s="38">
        <f t="shared" si="20"/>
        <v>48705105705.260002</v>
      </c>
      <c r="R95" s="38">
        <f t="shared" si="20"/>
        <v>210000.01</v>
      </c>
      <c r="S95" s="38">
        <f t="shared" si="20"/>
        <v>142290204486.42001</v>
      </c>
      <c r="T95" s="38">
        <f t="shared" si="20"/>
        <v>142290204486.42001</v>
      </c>
      <c r="U95" s="38">
        <f t="shared" si="20"/>
        <v>14145791843.889999</v>
      </c>
      <c r="V95" s="38">
        <f t="shared" si="20"/>
        <v>438853607822.31006</v>
      </c>
      <c r="W95" s="38">
        <f t="shared" si="20"/>
        <v>7230182309</v>
      </c>
      <c r="X95" s="38">
        <f t="shared" si="20"/>
        <v>431623425513.31006</v>
      </c>
      <c r="Y95" s="33">
        <f t="shared" si="13"/>
        <v>0.22590867183018776</v>
      </c>
      <c r="Z95" s="33">
        <f t="shared" si="14"/>
        <v>0.22590867183018776</v>
      </c>
      <c r="AA95" s="33">
        <f t="shared" si="15"/>
        <v>7.7340374519408145E-2</v>
      </c>
      <c r="AB95" s="34">
        <f t="shared" si="16"/>
        <v>0.30324904634959593</v>
      </c>
    </row>
    <row r="96" spans="1:28" outlineLevel="4" x14ac:dyDescent="0.35">
      <c r="A96" s="25" t="s">
        <v>141</v>
      </c>
      <c r="B96" s="25" t="s">
        <v>31</v>
      </c>
      <c r="C96" s="25" t="s">
        <v>32</v>
      </c>
      <c r="D96" s="25" t="s">
        <v>33</v>
      </c>
      <c r="E96" s="25" t="s">
        <v>34</v>
      </c>
      <c r="F96" s="26" t="s">
        <v>35</v>
      </c>
      <c r="G96" s="25">
        <v>1111</v>
      </c>
      <c r="H96" s="25">
        <v>709800000</v>
      </c>
      <c r="I96" s="26" t="s">
        <v>32</v>
      </c>
      <c r="J96" s="27" t="s">
        <v>36</v>
      </c>
      <c r="K96" s="24">
        <v>5907323202</v>
      </c>
      <c r="L96" s="24">
        <v>5907323202</v>
      </c>
      <c r="M96" s="24">
        <v>0</v>
      </c>
      <c r="N96" s="24">
        <v>0</v>
      </c>
      <c r="O96" s="24">
        <f t="shared" si="17"/>
        <v>5907323202</v>
      </c>
      <c r="P96" s="24">
        <v>0</v>
      </c>
      <c r="Q96" s="24">
        <v>0</v>
      </c>
      <c r="R96" s="24">
        <v>0</v>
      </c>
      <c r="S96" s="24">
        <v>999276237.21000004</v>
      </c>
      <c r="T96" s="24">
        <v>999276237.21000004</v>
      </c>
      <c r="U96" s="24">
        <v>4908046964.79</v>
      </c>
      <c r="V96" s="24">
        <v>4908046964.79</v>
      </c>
      <c r="W96" s="24">
        <v>0</v>
      </c>
      <c r="X96" s="24">
        <f t="shared" ref="X96:X109" si="21">+$O96-$P96-$Q96-$R96-$S96-$W96</f>
        <v>4908046964.79</v>
      </c>
      <c r="Y96" s="12">
        <f t="shared" si="13"/>
        <v>0.16915889025196426</v>
      </c>
      <c r="Z96" s="12">
        <f t="shared" si="14"/>
        <v>0.16915889025196426</v>
      </c>
      <c r="AA96" s="12">
        <f t="shared" si="15"/>
        <v>0</v>
      </c>
      <c r="AB96" s="13">
        <f t="shared" si="16"/>
        <v>0.16915889025196426</v>
      </c>
    </row>
    <row r="97" spans="1:28" outlineLevel="4" x14ac:dyDescent="0.35">
      <c r="A97" s="25" t="s">
        <v>141</v>
      </c>
      <c r="B97" s="25" t="s">
        <v>31</v>
      </c>
      <c r="C97" s="25" t="s">
        <v>32</v>
      </c>
      <c r="D97" s="25" t="s">
        <v>37</v>
      </c>
      <c r="E97" s="25" t="s">
        <v>34</v>
      </c>
      <c r="F97" s="26" t="s">
        <v>35</v>
      </c>
      <c r="G97" s="25">
        <v>1111</v>
      </c>
      <c r="H97" s="25">
        <v>709800000</v>
      </c>
      <c r="I97" s="26" t="s">
        <v>32</v>
      </c>
      <c r="J97" s="27" t="s">
        <v>38</v>
      </c>
      <c r="K97" s="24">
        <v>14749275</v>
      </c>
      <c r="L97" s="24">
        <v>38749275</v>
      </c>
      <c r="M97" s="24">
        <v>0</v>
      </c>
      <c r="N97" s="24">
        <v>0</v>
      </c>
      <c r="O97" s="24">
        <f t="shared" si="17"/>
        <v>38749275</v>
      </c>
      <c r="P97" s="24">
        <v>0</v>
      </c>
      <c r="Q97" s="24">
        <v>0</v>
      </c>
      <c r="R97" s="24">
        <v>0</v>
      </c>
      <c r="S97" s="24">
        <v>21042452.5</v>
      </c>
      <c r="T97" s="24">
        <v>21042452.5</v>
      </c>
      <c r="U97" s="24">
        <v>17706822.5</v>
      </c>
      <c r="V97" s="24">
        <v>17706822.5</v>
      </c>
      <c r="W97" s="24">
        <v>0</v>
      </c>
      <c r="X97" s="24">
        <f t="shared" si="21"/>
        <v>17706822.5</v>
      </c>
      <c r="Y97" s="12">
        <f t="shared" si="13"/>
        <v>0.54304119238359938</v>
      </c>
      <c r="Z97" s="12">
        <f t="shared" si="14"/>
        <v>0.54304119238359938</v>
      </c>
      <c r="AA97" s="12">
        <f t="shared" si="15"/>
        <v>0</v>
      </c>
      <c r="AB97" s="13">
        <f t="shared" si="16"/>
        <v>0.54304119238359938</v>
      </c>
    </row>
    <row r="98" spans="1:28" outlineLevel="4" x14ac:dyDescent="0.35">
      <c r="A98" s="25" t="s">
        <v>141</v>
      </c>
      <c r="B98" s="25" t="s">
        <v>31</v>
      </c>
      <c r="C98" s="25" t="s">
        <v>32</v>
      </c>
      <c r="D98" s="25" t="s">
        <v>39</v>
      </c>
      <c r="E98" s="25" t="s">
        <v>34</v>
      </c>
      <c r="F98" s="26" t="s">
        <v>35</v>
      </c>
      <c r="G98" s="25">
        <v>1111</v>
      </c>
      <c r="H98" s="25">
        <v>709800000</v>
      </c>
      <c r="I98" s="26" t="s">
        <v>32</v>
      </c>
      <c r="J98" s="27" t="s">
        <v>40</v>
      </c>
      <c r="K98" s="24">
        <v>286217901</v>
      </c>
      <c r="L98" s="24">
        <v>286217901</v>
      </c>
      <c r="M98" s="24">
        <v>0</v>
      </c>
      <c r="N98" s="24">
        <v>0</v>
      </c>
      <c r="O98" s="24">
        <f t="shared" si="17"/>
        <v>286217901</v>
      </c>
      <c r="P98" s="24">
        <v>0</v>
      </c>
      <c r="Q98" s="24">
        <v>0</v>
      </c>
      <c r="R98" s="24">
        <v>0</v>
      </c>
      <c r="S98" s="24">
        <v>44161584.119999997</v>
      </c>
      <c r="T98" s="24">
        <v>44161584.119999997</v>
      </c>
      <c r="U98" s="24">
        <v>242056316.88</v>
      </c>
      <c r="V98" s="24">
        <v>242056316.88</v>
      </c>
      <c r="W98" s="24">
        <v>0</v>
      </c>
      <c r="X98" s="24">
        <f t="shared" si="21"/>
        <v>242056316.88</v>
      </c>
      <c r="Y98" s="12">
        <f t="shared" si="13"/>
        <v>0.15429357830417462</v>
      </c>
      <c r="Z98" s="12">
        <f t="shared" si="14"/>
        <v>0.15429357830417462</v>
      </c>
      <c r="AA98" s="12">
        <f t="shared" si="15"/>
        <v>0</v>
      </c>
      <c r="AB98" s="13">
        <f t="shared" si="16"/>
        <v>0.15429357830417462</v>
      </c>
    </row>
    <row r="99" spans="1:28" outlineLevel="4" x14ac:dyDescent="0.35">
      <c r="A99" s="25" t="s">
        <v>141</v>
      </c>
      <c r="B99" s="25" t="s">
        <v>31</v>
      </c>
      <c r="C99" s="25" t="s">
        <v>32</v>
      </c>
      <c r="D99" s="25" t="s">
        <v>43</v>
      </c>
      <c r="E99" s="25" t="s">
        <v>34</v>
      </c>
      <c r="F99" s="26" t="s">
        <v>35</v>
      </c>
      <c r="G99" s="25">
        <v>1111</v>
      </c>
      <c r="H99" s="25">
        <v>709800000</v>
      </c>
      <c r="I99" s="26" t="s">
        <v>32</v>
      </c>
      <c r="J99" s="27" t="s">
        <v>376</v>
      </c>
      <c r="K99" s="24">
        <v>1459035124</v>
      </c>
      <c r="L99" s="24">
        <v>1459035124</v>
      </c>
      <c r="M99" s="24">
        <v>0</v>
      </c>
      <c r="N99" s="24">
        <v>0</v>
      </c>
      <c r="O99" s="24">
        <f t="shared" si="17"/>
        <v>1459035124</v>
      </c>
      <c r="P99" s="24">
        <v>0</v>
      </c>
      <c r="Q99" s="24">
        <v>0</v>
      </c>
      <c r="R99" s="24">
        <v>0</v>
      </c>
      <c r="S99" s="24">
        <v>200441004.87</v>
      </c>
      <c r="T99" s="24">
        <v>200441004.87</v>
      </c>
      <c r="U99" s="24">
        <v>1258594119.1300001</v>
      </c>
      <c r="V99" s="24">
        <v>1258594119.1300001</v>
      </c>
      <c r="W99" s="24">
        <v>0</v>
      </c>
      <c r="X99" s="24">
        <f t="shared" si="21"/>
        <v>1258594119.1300001</v>
      </c>
      <c r="Y99" s="12">
        <f t="shared" si="13"/>
        <v>0.13737914980448407</v>
      </c>
      <c r="Z99" s="12">
        <f t="shared" si="14"/>
        <v>0.13737914980448407</v>
      </c>
      <c r="AA99" s="12">
        <f t="shared" si="15"/>
        <v>0</v>
      </c>
      <c r="AB99" s="13">
        <f t="shared" si="16"/>
        <v>0.13737914980448407</v>
      </c>
    </row>
    <row r="100" spans="1:28" ht="29" outlineLevel="4" x14ac:dyDescent="0.35">
      <c r="A100" s="25" t="s">
        <v>141</v>
      </c>
      <c r="B100" s="25" t="s">
        <v>31</v>
      </c>
      <c r="C100" s="25" t="s">
        <v>32</v>
      </c>
      <c r="D100" s="25" t="s">
        <v>44</v>
      </c>
      <c r="E100" s="25" t="s">
        <v>34</v>
      </c>
      <c r="F100" s="26" t="s">
        <v>35</v>
      </c>
      <c r="G100" s="25">
        <v>1111</v>
      </c>
      <c r="H100" s="25">
        <v>709800000</v>
      </c>
      <c r="I100" s="26" t="s">
        <v>32</v>
      </c>
      <c r="J100" s="27" t="s">
        <v>375</v>
      </c>
      <c r="K100" s="24">
        <v>1788607334</v>
      </c>
      <c r="L100" s="24">
        <v>1764607334</v>
      </c>
      <c r="M100" s="24">
        <v>0</v>
      </c>
      <c r="N100" s="24">
        <v>0</v>
      </c>
      <c r="O100" s="24">
        <f t="shared" si="17"/>
        <v>1764607334</v>
      </c>
      <c r="P100" s="24">
        <v>0</v>
      </c>
      <c r="Q100" s="24">
        <v>0</v>
      </c>
      <c r="R100" s="24">
        <v>0</v>
      </c>
      <c r="S100" s="24">
        <v>266660978.44999999</v>
      </c>
      <c r="T100" s="24">
        <v>266660978.44999999</v>
      </c>
      <c r="U100" s="24">
        <v>1497946355.55</v>
      </c>
      <c r="V100" s="24">
        <v>1497946355.55</v>
      </c>
      <c r="W100" s="24">
        <v>0</v>
      </c>
      <c r="X100" s="24">
        <f t="shared" si="21"/>
        <v>1497946355.55</v>
      </c>
      <c r="Y100" s="12">
        <f t="shared" si="13"/>
        <v>0.15111632673855813</v>
      </c>
      <c r="Z100" s="12">
        <f t="shared" si="14"/>
        <v>0.15111632673855813</v>
      </c>
      <c r="AA100" s="12">
        <f t="shared" si="15"/>
        <v>0</v>
      </c>
      <c r="AB100" s="13">
        <f t="shared" si="16"/>
        <v>0.15111632673855813</v>
      </c>
    </row>
    <row r="101" spans="1:28" outlineLevel="4" x14ac:dyDescent="0.35">
      <c r="A101" s="25" t="s">
        <v>141</v>
      </c>
      <c r="B101" s="25" t="s">
        <v>31</v>
      </c>
      <c r="C101" s="25" t="s">
        <v>32</v>
      </c>
      <c r="D101" s="25" t="s">
        <v>45</v>
      </c>
      <c r="E101" s="25" t="s">
        <v>34</v>
      </c>
      <c r="F101" s="26" t="s">
        <v>35</v>
      </c>
      <c r="G101" s="25">
        <v>1111</v>
      </c>
      <c r="H101" s="25">
        <v>709800000</v>
      </c>
      <c r="I101" s="26" t="s">
        <v>32</v>
      </c>
      <c r="J101" s="27" t="s">
        <v>46</v>
      </c>
      <c r="K101" s="24">
        <v>895411037</v>
      </c>
      <c r="L101" s="24">
        <v>895411037</v>
      </c>
      <c r="M101" s="24">
        <v>0</v>
      </c>
      <c r="N101" s="24">
        <v>0</v>
      </c>
      <c r="O101" s="24">
        <f t="shared" si="17"/>
        <v>895411037</v>
      </c>
      <c r="P101" s="24">
        <v>0</v>
      </c>
      <c r="Q101" s="24">
        <v>0</v>
      </c>
      <c r="R101" s="24">
        <v>0</v>
      </c>
      <c r="S101" s="24">
        <v>146708.54</v>
      </c>
      <c r="T101" s="24">
        <v>146708.54</v>
      </c>
      <c r="U101" s="24">
        <v>895264328.46000004</v>
      </c>
      <c r="V101" s="24">
        <v>895264328.46000004</v>
      </c>
      <c r="W101" s="24">
        <v>0</v>
      </c>
      <c r="X101" s="24">
        <f t="shared" si="21"/>
        <v>895264328.46000004</v>
      </c>
      <c r="Y101" s="12">
        <f t="shared" si="13"/>
        <v>1.6384490913975636E-4</v>
      </c>
      <c r="Z101" s="12">
        <f t="shared" si="14"/>
        <v>1.6384490913975636E-4</v>
      </c>
      <c r="AA101" s="12">
        <f t="shared" si="15"/>
        <v>0</v>
      </c>
      <c r="AB101" s="13">
        <f t="shared" si="16"/>
        <v>1.6384490913975636E-4</v>
      </c>
    </row>
    <row r="102" spans="1:28" outlineLevel="4" x14ac:dyDescent="0.35">
      <c r="A102" s="25" t="s">
        <v>141</v>
      </c>
      <c r="B102" s="25" t="s">
        <v>31</v>
      </c>
      <c r="C102" s="25" t="s">
        <v>32</v>
      </c>
      <c r="D102" s="25" t="s">
        <v>47</v>
      </c>
      <c r="E102" s="25" t="s">
        <v>34</v>
      </c>
      <c r="F102" s="26" t="s">
        <v>35</v>
      </c>
      <c r="G102" s="25">
        <v>1111</v>
      </c>
      <c r="H102" s="25">
        <v>709800000</v>
      </c>
      <c r="I102" s="26" t="s">
        <v>32</v>
      </c>
      <c r="J102" s="27" t="s">
        <v>48</v>
      </c>
      <c r="K102" s="24">
        <v>823729550</v>
      </c>
      <c r="L102" s="24">
        <v>823729550</v>
      </c>
      <c r="M102" s="24">
        <v>0</v>
      </c>
      <c r="N102" s="24">
        <v>0</v>
      </c>
      <c r="O102" s="24">
        <f t="shared" si="17"/>
        <v>823729550</v>
      </c>
      <c r="P102" s="24">
        <v>0</v>
      </c>
      <c r="Q102" s="24">
        <v>467785.97</v>
      </c>
      <c r="R102" s="24">
        <v>0</v>
      </c>
      <c r="S102" s="24">
        <v>774232431.72000003</v>
      </c>
      <c r="T102" s="24">
        <v>774232431.72000003</v>
      </c>
      <c r="U102" s="24">
        <v>49029332.310000002</v>
      </c>
      <c r="V102" s="24">
        <v>49029332.310000002</v>
      </c>
      <c r="W102" s="24">
        <v>0</v>
      </c>
      <c r="X102" s="24">
        <f t="shared" si="21"/>
        <v>49029332.309999943</v>
      </c>
      <c r="Y102" s="12">
        <f t="shared" si="13"/>
        <v>0.93991095951335002</v>
      </c>
      <c r="Z102" s="12">
        <f t="shared" si="14"/>
        <v>0.93991095951335002</v>
      </c>
      <c r="AA102" s="12">
        <f t="shared" si="15"/>
        <v>5.6788780977931402E-4</v>
      </c>
      <c r="AB102" s="13">
        <f t="shared" si="16"/>
        <v>0.94047884732312936</v>
      </c>
    </row>
    <row r="103" spans="1:28" outlineLevel="4" x14ac:dyDescent="0.35">
      <c r="A103" s="25" t="s">
        <v>141</v>
      </c>
      <c r="B103" s="25" t="s">
        <v>31</v>
      </c>
      <c r="C103" s="25" t="s">
        <v>32</v>
      </c>
      <c r="D103" s="25" t="s">
        <v>49</v>
      </c>
      <c r="E103" s="25" t="s">
        <v>34</v>
      </c>
      <c r="F103" s="26" t="s">
        <v>35</v>
      </c>
      <c r="G103" s="25">
        <v>1111</v>
      </c>
      <c r="H103" s="25">
        <v>709800000</v>
      </c>
      <c r="I103" s="26" t="s">
        <v>32</v>
      </c>
      <c r="J103" s="27" t="s">
        <v>50</v>
      </c>
      <c r="K103" s="24">
        <v>343262319</v>
      </c>
      <c r="L103" s="24">
        <v>343262319</v>
      </c>
      <c r="M103" s="24">
        <v>0</v>
      </c>
      <c r="N103" s="24">
        <v>0</v>
      </c>
      <c r="O103" s="24">
        <f t="shared" si="17"/>
        <v>343262319</v>
      </c>
      <c r="P103" s="24">
        <v>0</v>
      </c>
      <c r="Q103" s="24">
        <v>0</v>
      </c>
      <c r="R103" s="24">
        <v>0</v>
      </c>
      <c r="S103" s="24">
        <v>49371394.57</v>
      </c>
      <c r="T103" s="24">
        <v>49371394.57</v>
      </c>
      <c r="U103" s="24">
        <v>293890924.43000001</v>
      </c>
      <c r="V103" s="24">
        <v>293890924.43000001</v>
      </c>
      <c r="W103" s="24">
        <v>0</v>
      </c>
      <c r="X103" s="24">
        <f t="shared" si="21"/>
        <v>293890924.43000001</v>
      </c>
      <c r="Y103" s="12">
        <f t="shared" si="13"/>
        <v>0.143829927834287</v>
      </c>
      <c r="Z103" s="12">
        <f t="shared" si="14"/>
        <v>0.143829927834287</v>
      </c>
      <c r="AA103" s="12">
        <f t="shared" si="15"/>
        <v>0</v>
      </c>
      <c r="AB103" s="13">
        <f t="shared" si="16"/>
        <v>0.143829927834287</v>
      </c>
    </row>
    <row r="104" spans="1:28" ht="87" outlineLevel="4" x14ac:dyDescent="0.35">
      <c r="A104" s="25" t="s">
        <v>141</v>
      </c>
      <c r="B104" s="25" t="s">
        <v>31</v>
      </c>
      <c r="C104" s="25" t="s">
        <v>32</v>
      </c>
      <c r="D104" s="25" t="s">
        <v>51</v>
      </c>
      <c r="E104" s="25" t="s">
        <v>52</v>
      </c>
      <c r="F104" s="26" t="s">
        <v>35</v>
      </c>
      <c r="G104" s="25">
        <v>1112</v>
      </c>
      <c r="H104" s="25">
        <v>709800000</v>
      </c>
      <c r="I104" s="26" t="s">
        <v>32</v>
      </c>
      <c r="J104" s="27" t="s">
        <v>377</v>
      </c>
      <c r="K104" s="24">
        <v>974673943</v>
      </c>
      <c r="L104" s="24">
        <v>974673943</v>
      </c>
      <c r="M104" s="24">
        <v>0</v>
      </c>
      <c r="N104" s="24">
        <v>0</v>
      </c>
      <c r="O104" s="24">
        <f t="shared" si="17"/>
        <v>974673943</v>
      </c>
      <c r="P104" s="24">
        <v>0</v>
      </c>
      <c r="Q104" s="24">
        <v>750120116</v>
      </c>
      <c r="R104" s="24">
        <v>0</v>
      </c>
      <c r="S104" s="24">
        <v>224553827</v>
      </c>
      <c r="T104" s="24">
        <v>224553827</v>
      </c>
      <c r="U104" s="24">
        <v>0</v>
      </c>
      <c r="V104" s="24">
        <v>0</v>
      </c>
      <c r="W104" s="24">
        <v>0</v>
      </c>
      <c r="X104" s="24">
        <f t="shared" si="21"/>
        <v>0</v>
      </c>
      <c r="Y104" s="12">
        <f t="shared" si="13"/>
        <v>0.23038866342197886</v>
      </c>
      <c r="Z104" s="12">
        <f t="shared" si="14"/>
        <v>0.23038866342197886</v>
      </c>
      <c r="AA104" s="12">
        <f t="shared" si="15"/>
        <v>0.76961133657802117</v>
      </c>
      <c r="AB104" s="13">
        <f t="shared" si="16"/>
        <v>1</v>
      </c>
    </row>
    <row r="105" spans="1:28" ht="58" outlineLevel="4" x14ac:dyDescent="0.35">
      <c r="A105" s="25" t="s">
        <v>141</v>
      </c>
      <c r="B105" s="25" t="s">
        <v>31</v>
      </c>
      <c r="C105" s="25" t="s">
        <v>32</v>
      </c>
      <c r="D105" s="25" t="s">
        <v>53</v>
      </c>
      <c r="E105" s="25" t="s">
        <v>52</v>
      </c>
      <c r="F105" s="26" t="s">
        <v>35</v>
      </c>
      <c r="G105" s="25">
        <v>1112</v>
      </c>
      <c r="H105" s="25">
        <v>709800000</v>
      </c>
      <c r="I105" s="26" t="s">
        <v>32</v>
      </c>
      <c r="J105" s="27" t="s">
        <v>378</v>
      </c>
      <c r="K105" s="24">
        <v>53746161</v>
      </c>
      <c r="L105" s="24">
        <v>53746161</v>
      </c>
      <c r="M105" s="24">
        <v>0</v>
      </c>
      <c r="N105" s="24">
        <v>0</v>
      </c>
      <c r="O105" s="24">
        <f t="shared" si="17"/>
        <v>53746161</v>
      </c>
      <c r="P105" s="24">
        <v>0</v>
      </c>
      <c r="Q105" s="24">
        <v>41610831</v>
      </c>
      <c r="R105" s="24">
        <v>0</v>
      </c>
      <c r="S105" s="24">
        <v>12135330</v>
      </c>
      <c r="T105" s="24">
        <v>12135330</v>
      </c>
      <c r="U105" s="24">
        <v>0</v>
      </c>
      <c r="V105" s="24">
        <v>0</v>
      </c>
      <c r="W105" s="24">
        <v>0</v>
      </c>
      <c r="X105" s="24">
        <f t="shared" si="21"/>
        <v>0</v>
      </c>
      <c r="Y105" s="12">
        <f t="shared" si="13"/>
        <v>0.22578970803142573</v>
      </c>
      <c r="Z105" s="12">
        <f t="shared" si="14"/>
        <v>0.22578970803142573</v>
      </c>
      <c r="AA105" s="12">
        <f t="shared" si="15"/>
        <v>0.77421029196857427</v>
      </c>
      <c r="AB105" s="13">
        <f t="shared" si="16"/>
        <v>1</v>
      </c>
    </row>
    <row r="106" spans="1:28" ht="87" outlineLevel="4" x14ac:dyDescent="0.35">
      <c r="A106" s="25" t="s">
        <v>141</v>
      </c>
      <c r="B106" s="25" t="s">
        <v>31</v>
      </c>
      <c r="C106" s="25" t="s">
        <v>32</v>
      </c>
      <c r="D106" s="25" t="s">
        <v>54</v>
      </c>
      <c r="E106" s="25" t="s">
        <v>52</v>
      </c>
      <c r="F106" s="26" t="s">
        <v>35</v>
      </c>
      <c r="G106" s="25">
        <v>1112</v>
      </c>
      <c r="H106" s="25">
        <v>709800000</v>
      </c>
      <c r="I106" s="26" t="s">
        <v>32</v>
      </c>
      <c r="J106" s="27" t="s">
        <v>379</v>
      </c>
      <c r="K106" s="24">
        <v>189741621</v>
      </c>
      <c r="L106" s="24">
        <v>189741621</v>
      </c>
      <c r="M106" s="24">
        <v>0</v>
      </c>
      <c r="N106" s="24">
        <v>0</v>
      </c>
      <c r="O106" s="24">
        <f t="shared" si="17"/>
        <v>189741621</v>
      </c>
      <c r="P106" s="24">
        <v>0</v>
      </c>
      <c r="Q106" s="24">
        <v>153409232</v>
      </c>
      <c r="R106" s="24">
        <v>0</v>
      </c>
      <c r="S106" s="24">
        <v>36332389</v>
      </c>
      <c r="T106" s="24">
        <v>36332389</v>
      </c>
      <c r="U106" s="24">
        <v>0</v>
      </c>
      <c r="V106" s="24">
        <v>0</v>
      </c>
      <c r="W106" s="24">
        <v>0</v>
      </c>
      <c r="X106" s="24">
        <f t="shared" si="21"/>
        <v>0</v>
      </c>
      <c r="Y106" s="12">
        <f t="shared" si="13"/>
        <v>0.19148349639112655</v>
      </c>
      <c r="Z106" s="12">
        <f t="shared" si="14"/>
        <v>0.19148349639112655</v>
      </c>
      <c r="AA106" s="12">
        <f t="shared" si="15"/>
        <v>0.8085165036088735</v>
      </c>
      <c r="AB106" s="13">
        <f t="shared" si="16"/>
        <v>1</v>
      </c>
    </row>
    <row r="107" spans="1:28" ht="72.5" outlineLevel="4" x14ac:dyDescent="0.35">
      <c r="A107" s="25" t="s">
        <v>141</v>
      </c>
      <c r="B107" s="25" t="s">
        <v>31</v>
      </c>
      <c r="C107" s="25" t="s">
        <v>32</v>
      </c>
      <c r="D107" s="25" t="s">
        <v>55</v>
      </c>
      <c r="E107" s="25" t="s">
        <v>52</v>
      </c>
      <c r="F107" s="26" t="s">
        <v>35</v>
      </c>
      <c r="G107" s="25">
        <v>1112</v>
      </c>
      <c r="H107" s="25">
        <v>709800000</v>
      </c>
      <c r="I107" s="26" t="s">
        <v>32</v>
      </c>
      <c r="J107" s="27" t="s">
        <v>380</v>
      </c>
      <c r="K107" s="24">
        <v>322476964</v>
      </c>
      <c r="L107" s="24">
        <v>322476964</v>
      </c>
      <c r="M107" s="24">
        <v>0</v>
      </c>
      <c r="N107" s="24">
        <v>0</v>
      </c>
      <c r="O107" s="24">
        <f t="shared" si="17"/>
        <v>322476964</v>
      </c>
      <c r="P107" s="24">
        <v>0</v>
      </c>
      <c r="Q107" s="24">
        <v>249664904</v>
      </c>
      <c r="R107" s="24">
        <v>0</v>
      </c>
      <c r="S107" s="24">
        <v>72812060</v>
      </c>
      <c r="T107" s="24">
        <v>72812060</v>
      </c>
      <c r="U107" s="24">
        <v>0</v>
      </c>
      <c r="V107" s="24">
        <v>0</v>
      </c>
      <c r="W107" s="24">
        <v>0</v>
      </c>
      <c r="X107" s="24">
        <f t="shared" si="21"/>
        <v>0</v>
      </c>
      <c r="Y107" s="12">
        <f t="shared" si="13"/>
        <v>0.22578995751150771</v>
      </c>
      <c r="Z107" s="12">
        <f t="shared" si="14"/>
        <v>0.22578995751150771</v>
      </c>
      <c r="AA107" s="12">
        <f t="shared" si="15"/>
        <v>0.77421004248849234</v>
      </c>
      <c r="AB107" s="13">
        <f t="shared" si="16"/>
        <v>1</v>
      </c>
    </row>
    <row r="108" spans="1:28" ht="72.5" outlineLevel="4" x14ac:dyDescent="0.35">
      <c r="A108" s="25" t="s">
        <v>141</v>
      </c>
      <c r="B108" s="25" t="s">
        <v>31</v>
      </c>
      <c r="C108" s="25" t="s">
        <v>32</v>
      </c>
      <c r="D108" s="25" t="s">
        <v>56</v>
      </c>
      <c r="E108" s="25" t="s">
        <v>52</v>
      </c>
      <c r="F108" s="26" t="s">
        <v>35</v>
      </c>
      <c r="G108" s="25">
        <v>1112</v>
      </c>
      <c r="H108" s="25">
        <v>709800000</v>
      </c>
      <c r="I108" s="26" t="s">
        <v>32</v>
      </c>
      <c r="J108" s="27" t="s">
        <v>381</v>
      </c>
      <c r="K108" s="24">
        <v>161238482</v>
      </c>
      <c r="L108" s="24">
        <v>161238482</v>
      </c>
      <c r="M108" s="24">
        <v>0</v>
      </c>
      <c r="N108" s="24">
        <v>0</v>
      </c>
      <c r="O108" s="24">
        <f t="shared" si="17"/>
        <v>161238482</v>
      </c>
      <c r="P108" s="24">
        <v>0</v>
      </c>
      <c r="Q108" s="24">
        <v>124832473</v>
      </c>
      <c r="R108" s="24">
        <v>0</v>
      </c>
      <c r="S108" s="24">
        <v>36406009</v>
      </c>
      <c r="T108" s="24">
        <v>36406009</v>
      </c>
      <c r="U108" s="24">
        <v>0</v>
      </c>
      <c r="V108" s="24">
        <v>0</v>
      </c>
      <c r="W108" s="24">
        <v>0</v>
      </c>
      <c r="X108" s="24">
        <f t="shared" si="21"/>
        <v>0</v>
      </c>
      <c r="Y108" s="12">
        <f t="shared" si="13"/>
        <v>0.22578982726964647</v>
      </c>
      <c r="Z108" s="12">
        <f t="shared" si="14"/>
        <v>0.22578982726964647</v>
      </c>
      <c r="AA108" s="12">
        <f t="shared" si="15"/>
        <v>0.77421017273035353</v>
      </c>
      <c r="AB108" s="13">
        <f t="shared" si="16"/>
        <v>1</v>
      </c>
    </row>
    <row r="109" spans="1:28" ht="58" outlineLevel="4" x14ac:dyDescent="0.35">
      <c r="A109" s="25" t="s">
        <v>141</v>
      </c>
      <c r="B109" s="25" t="s">
        <v>31</v>
      </c>
      <c r="C109" s="25" t="s">
        <v>32</v>
      </c>
      <c r="D109" s="25" t="s">
        <v>57</v>
      </c>
      <c r="E109" s="25" t="s">
        <v>52</v>
      </c>
      <c r="F109" s="26" t="s">
        <v>35</v>
      </c>
      <c r="G109" s="25">
        <v>1112</v>
      </c>
      <c r="H109" s="25">
        <v>709800000</v>
      </c>
      <c r="I109" s="26" t="s">
        <v>32</v>
      </c>
      <c r="J109" s="27" t="s">
        <v>382</v>
      </c>
      <c r="K109" s="24">
        <v>486253815</v>
      </c>
      <c r="L109" s="24">
        <v>486253815</v>
      </c>
      <c r="M109" s="24">
        <v>0</v>
      </c>
      <c r="N109" s="24">
        <v>0</v>
      </c>
      <c r="O109" s="24">
        <f t="shared" si="17"/>
        <v>486253815</v>
      </c>
      <c r="P109" s="24">
        <v>0</v>
      </c>
      <c r="Q109" s="24">
        <v>404991216.20999998</v>
      </c>
      <c r="R109" s="24">
        <v>0</v>
      </c>
      <c r="S109" s="24">
        <v>81262598.790000007</v>
      </c>
      <c r="T109" s="24">
        <v>81262598.790000007</v>
      </c>
      <c r="U109" s="24">
        <v>0</v>
      </c>
      <c r="V109" s="24">
        <v>0</v>
      </c>
      <c r="W109" s="24">
        <v>0</v>
      </c>
      <c r="X109" s="24">
        <f t="shared" si="21"/>
        <v>1.4901161193847656E-8</v>
      </c>
      <c r="Y109" s="12">
        <f t="shared" si="13"/>
        <v>0.16711971460830596</v>
      </c>
      <c r="Z109" s="12">
        <f t="shared" si="14"/>
        <v>0.16711971460830596</v>
      </c>
      <c r="AA109" s="12">
        <f t="shared" si="15"/>
        <v>0.83288028539169401</v>
      </c>
      <c r="AB109" s="13">
        <f t="shared" si="16"/>
        <v>1</v>
      </c>
    </row>
    <row r="110" spans="1:28" outlineLevel="3" x14ac:dyDescent="0.35">
      <c r="A110" s="29"/>
      <c r="B110" s="29"/>
      <c r="C110" s="29" t="s">
        <v>58</v>
      </c>
      <c r="D110" s="29"/>
      <c r="E110" s="29"/>
      <c r="F110" s="39"/>
      <c r="G110" s="29"/>
      <c r="H110" s="29"/>
      <c r="I110" s="39"/>
      <c r="J110" s="40"/>
      <c r="K110" s="30">
        <f t="shared" ref="K110:X110" si="22">SUBTOTAL(9,K96:K109)</f>
        <v>13706466728</v>
      </c>
      <c r="L110" s="30">
        <f t="shared" si="22"/>
        <v>13706466728</v>
      </c>
      <c r="M110" s="30">
        <f t="shared" si="22"/>
        <v>0</v>
      </c>
      <c r="N110" s="30">
        <f t="shared" si="22"/>
        <v>0</v>
      </c>
      <c r="O110" s="30">
        <f t="shared" si="22"/>
        <v>13706466728</v>
      </c>
      <c r="P110" s="30">
        <f t="shared" si="22"/>
        <v>0</v>
      </c>
      <c r="Q110" s="30">
        <f t="shared" si="22"/>
        <v>1725096558.1800001</v>
      </c>
      <c r="R110" s="30">
        <f t="shared" si="22"/>
        <v>0</v>
      </c>
      <c r="S110" s="30">
        <f t="shared" si="22"/>
        <v>2818835005.77</v>
      </c>
      <c r="T110" s="30">
        <f t="shared" si="22"/>
        <v>2818835005.77</v>
      </c>
      <c r="U110" s="30">
        <f t="shared" si="22"/>
        <v>9162535164.0500011</v>
      </c>
      <c r="V110" s="30">
        <f t="shared" si="22"/>
        <v>9162535164.0500011</v>
      </c>
      <c r="W110" s="30">
        <f t="shared" si="22"/>
        <v>0</v>
      </c>
      <c r="X110" s="30">
        <f t="shared" si="22"/>
        <v>9162535164.0500011</v>
      </c>
      <c r="Y110" s="14">
        <f t="shared" si="13"/>
        <v>0.20565730481157449</v>
      </c>
      <c r="Z110" s="14">
        <f t="shared" si="14"/>
        <v>0.20565730481157449</v>
      </c>
      <c r="AA110" s="14">
        <f t="shared" si="15"/>
        <v>0.12586004784558508</v>
      </c>
      <c r="AB110" s="15">
        <f t="shared" si="16"/>
        <v>0.33151735265715954</v>
      </c>
    </row>
    <row r="111" spans="1:28" outlineLevel="4" x14ac:dyDescent="0.35">
      <c r="A111" s="25" t="s">
        <v>141</v>
      </c>
      <c r="B111" s="25" t="s">
        <v>31</v>
      </c>
      <c r="C111" s="25" t="s">
        <v>59</v>
      </c>
      <c r="D111" s="25" t="s">
        <v>142</v>
      </c>
      <c r="E111" s="25" t="s">
        <v>34</v>
      </c>
      <c r="F111" s="26" t="s">
        <v>35</v>
      </c>
      <c r="G111" s="25">
        <v>1120</v>
      </c>
      <c r="H111" s="25">
        <v>709800000</v>
      </c>
      <c r="I111" s="26" t="s">
        <v>32</v>
      </c>
      <c r="J111" s="27" t="s">
        <v>143</v>
      </c>
      <c r="K111" s="24">
        <v>4706298575</v>
      </c>
      <c r="L111" s="24">
        <v>4706298575</v>
      </c>
      <c r="M111" s="24">
        <v>0</v>
      </c>
      <c r="N111" s="24">
        <v>0</v>
      </c>
      <c r="O111" s="24">
        <f t="shared" si="17"/>
        <v>4706298575</v>
      </c>
      <c r="P111" s="24">
        <v>35356975.68</v>
      </c>
      <c r="Q111" s="24">
        <v>884660471.59000003</v>
      </c>
      <c r="R111" s="24">
        <v>17891170.219999999</v>
      </c>
      <c r="S111" s="24">
        <v>418630577.52999997</v>
      </c>
      <c r="T111" s="24">
        <v>418630577.52999997</v>
      </c>
      <c r="U111" s="24">
        <v>69535448.980000004</v>
      </c>
      <c r="V111" s="24">
        <v>3349759379.98</v>
      </c>
      <c r="W111" s="24">
        <v>0</v>
      </c>
      <c r="X111" s="24">
        <f t="shared" ref="X111:X138" si="23">+$O111-$P111-$Q111-$R111-$S111-$W111</f>
        <v>3349759379.9799995</v>
      </c>
      <c r="Y111" s="12">
        <f t="shared" si="13"/>
        <v>8.8951130247829621E-2</v>
      </c>
      <c r="Z111" s="12">
        <f t="shared" si="14"/>
        <v>8.8951130247829621E-2</v>
      </c>
      <c r="AA111" s="12">
        <f t="shared" si="15"/>
        <v>0.19928795475752406</v>
      </c>
      <c r="AB111" s="13">
        <f t="shared" si="16"/>
        <v>0.28823908500535367</v>
      </c>
    </row>
    <row r="112" spans="1:28" outlineLevel="4" x14ac:dyDescent="0.35">
      <c r="A112" s="25" t="s">
        <v>141</v>
      </c>
      <c r="B112" s="25" t="s">
        <v>31</v>
      </c>
      <c r="C112" s="25" t="s">
        <v>59</v>
      </c>
      <c r="D112" s="25" t="s">
        <v>144</v>
      </c>
      <c r="E112" s="25" t="s">
        <v>34</v>
      </c>
      <c r="F112" s="26" t="s">
        <v>35</v>
      </c>
      <c r="G112" s="25">
        <v>1120</v>
      </c>
      <c r="H112" s="25">
        <v>709800000</v>
      </c>
      <c r="I112" s="26" t="s">
        <v>32</v>
      </c>
      <c r="J112" s="27" t="s">
        <v>145</v>
      </c>
      <c r="K112" s="24">
        <v>52915912</v>
      </c>
      <c r="L112" s="24">
        <v>52915912</v>
      </c>
      <c r="M112" s="24">
        <v>0</v>
      </c>
      <c r="N112" s="24">
        <v>0</v>
      </c>
      <c r="O112" s="24">
        <f t="shared" si="17"/>
        <v>52915912</v>
      </c>
      <c r="P112" s="24">
        <v>0</v>
      </c>
      <c r="Q112" s="24">
        <v>8140910.3899999997</v>
      </c>
      <c r="R112" s="24">
        <v>0</v>
      </c>
      <c r="S112" s="24">
        <v>8140909.4000000004</v>
      </c>
      <c r="T112" s="24">
        <v>8140909.4000000004</v>
      </c>
      <c r="U112" s="24">
        <v>0.21</v>
      </c>
      <c r="V112" s="24">
        <v>36634092.210000001</v>
      </c>
      <c r="W112" s="24">
        <v>0</v>
      </c>
      <c r="X112" s="24">
        <f t="shared" si="23"/>
        <v>36634092.210000001</v>
      </c>
      <c r="Y112" s="12">
        <f t="shared" si="13"/>
        <v>0.15384615122952053</v>
      </c>
      <c r="Z112" s="12">
        <f t="shared" si="14"/>
        <v>0.15384615122952053</v>
      </c>
      <c r="AA112" s="12">
        <f t="shared" si="15"/>
        <v>0.15384616993844874</v>
      </c>
      <c r="AB112" s="13">
        <f t="shared" si="16"/>
        <v>0.3076923211679693</v>
      </c>
    </row>
    <row r="113" spans="1:28" outlineLevel="4" x14ac:dyDescent="0.35">
      <c r="A113" s="25" t="s">
        <v>141</v>
      </c>
      <c r="B113" s="25" t="s">
        <v>31</v>
      </c>
      <c r="C113" s="25" t="s">
        <v>59</v>
      </c>
      <c r="D113" s="25" t="s">
        <v>146</v>
      </c>
      <c r="E113" s="25" t="s">
        <v>34</v>
      </c>
      <c r="F113" s="26" t="s">
        <v>35</v>
      </c>
      <c r="G113" s="25">
        <v>1120</v>
      </c>
      <c r="H113" s="25">
        <v>709800000</v>
      </c>
      <c r="I113" s="26" t="s">
        <v>32</v>
      </c>
      <c r="J113" s="27" t="s">
        <v>147</v>
      </c>
      <c r="K113" s="24">
        <v>241369780</v>
      </c>
      <c r="L113" s="24">
        <v>241369780</v>
      </c>
      <c r="M113" s="24">
        <v>-20876196.059999999</v>
      </c>
      <c r="N113" s="24">
        <v>0</v>
      </c>
      <c r="O113" s="24">
        <f t="shared" si="17"/>
        <v>220493583.94</v>
      </c>
      <c r="P113" s="24">
        <v>0</v>
      </c>
      <c r="Q113" s="24">
        <v>47611127.609999999</v>
      </c>
      <c r="R113" s="24">
        <v>0</v>
      </c>
      <c r="S113" s="24">
        <v>9923336.7599999998</v>
      </c>
      <c r="T113" s="24">
        <v>9923336.7599999998</v>
      </c>
      <c r="U113" s="24">
        <v>1270978.6299999999</v>
      </c>
      <c r="V113" s="24">
        <v>183835315.63</v>
      </c>
      <c r="W113" s="24">
        <v>0</v>
      </c>
      <c r="X113" s="24">
        <f t="shared" si="23"/>
        <v>162959119.56999999</v>
      </c>
      <c r="Y113" s="12">
        <f t="shared" si="13"/>
        <v>4.1112589819653475E-2</v>
      </c>
      <c r="Z113" s="12">
        <f t="shared" si="14"/>
        <v>4.500510437845804E-2</v>
      </c>
      <c r="AA113" s="12">
        <f t="shared" si="15"/>
        <v>0.21592976430078703</v>
      </c>
      <c r="AB113" s="13">
        <f t="shared" si="16"/>
        <v>0.26093486867924509</v>
      </c>
    </row>
    <row r="114" spans="1:28" outlineLevel="4" x14ac:dyDescent="0.35">
      <c r="A114" s="25" t="s">
        <v>141</v>
      </c>
      <c r="B114" s="25" t="s">
        <v>31</v>
      </c>
      <c r="C114" s="25" t="s">
        <v>59</v>
      </c>
      <c r="D114" s="25" t="s">
        <v>148</v>
      </c>
      <c r="E114" s="25" t="s">
        <v>34</v>
      </c>
      <c r="F114" s="26" t="s">
        <v>35</v>
      </c>
      <c r="G114" s="25">
        <v>1120</v>
      </c>
      <c r="H114" s="25">
        <v>709800000</v>
      </c>
      <c r="I114" s="26" t="s">
        <v>32</v>
      </c>
      <c r="J114" s="27" t="s">
        <v>435</v>
      </c>
      <c r="K114" s="24">
        <v>580497796</v>
      </c>
      <c r="L114" s="24">
        <v>580497796</v>
      </c>
      <c r="M114" s="24">
        <v>0</v>
      </c>
      <c r="N114" s="24">
        <v>0</v>
      </c>
      <c r="O114" s="24">
        <f t="shared" si="17"/>
        <v>580497796</v>
      </c>
      <c r="P114" s="24">
        <v>0</v>
      </c>
      <c r="Q114" s="24">
        <v>84834425.170000002</v>
      </c>
      <c r="R114" s="24">
        <v>0</v>
      </c>
      <c r="S114" s="24">
        <v>50885957.920000002</v>
      </c>
      <c r="T114" s="24">
        <v>50885957.920000002</v>
      </c>
      <c r="U114" s="24">
        <v>58279616.909999996</v>
      </c>
      <c r="V114" s="24">
        <v>444777412.91000003</v>
      </c>
      <c r="W114" s="24">
        <v>0</v>
      </c>
      <c r="X114" s="24">
        <f t="shared" si="23"/>
        <v>444777412.90999997</v>
      </c>
      <c r="Y114" s="12">
        <f t="shared" si="13"/>
        <v>8.765917505740195E-2</v>
      </c>
      <c r="Z114" s="12">
        <f t="shared" si="14"/>
        <v>8.765917505740195E-2</v>
      </c>
      <c r="AA114" s="12">
        <f t="shared" si="15"/>
        <v>0.14614082216084762</v>
      </c>
      <c r="AB114" s="13">
        <f t="shared" si="16"/>
        <v>0.23379999721824957</v>
      </c>
    </row>
    <row r="115" spans="1:28" outlineLevel="4" x14ac:dyDescent="0.35">
      <c r="A115" s="25" t="s">
        <v>141</v>
      </c>
      <c r="B115" s="25" t="s">
        <v>31</v>
      </c>
      <c r="C115" s="25" t="s">
        <v>59</v>
      </c>
      <c r="D115" s="25" t="s">
        <v>149</v>
      </c>
      <c r="E115" s="25" t="s">
        <v>34</v>
      </c>
      <c r="F115" s="26" t="s">
        <v>35</v>
      </c>
      <c r="G115" s="25">
        <v>1120</v>
      </c>
      <c r="H115" s="25">
        <v>709800000</v>
      </c>
      <c r="I115" s="26" t="s">
        <v>32</v>
      </c>
      <c r="J115" s="27" t="s">
        <v>150</v>
      </c>
      <c r="K115" s="24">
        <v>5000000</v>
      </c>
      <c r="L115" s="24">
        <v>5000000</v>
      </c>
      <c r="M115" s="24">
        <v>0</v>
      </c>
      <c r="N115" s="24">
        <v>0</v>
      </c>
      <c r="O115" s="24">
        <f t="shared" si="17"/>
        <v>5000000</v>
      </c>
      <c r="P115" s="24">
        <v>0</v>
      </c>
      <c r="Q115" s="24">
        <v>2832983.91</v>
      </c>
      <c r="R115" s="24">
        <v>0</v>
      </c>
      <c r="S115" s="24">
        <v>100231</v>
      </c>
      <c r="T115" s="24">
        <v>100231</v>
      </c>
      <c r="U115" s="24">
        <v>117.09</v>
      </c>
      <c r="V115" s="24">
        <v>2066785.09</v>
      </c>
      <c r="W115" s="24">
        <v>0</v>
      </c>
      <c r="X115" s="24">
        <f t="shared" si="23"/>
        <v>2066785.0899999999</v>
      </c>
      <c r="Y115" s="12">
        <f t="shared" si="13"/>
        <v>2.00462E-2</v>
      </c>
      <c r="Z115" s="12">
        <f t="shared" si="14"/>
        <v>2.00462E-2</v>
      </c>
      <c r="AA115" s="12">
        <f t="shared" si="15"/>
        <v>0.56659678200000008</v>
      </c>
      <c r="AB115" s="13">
        <f t="shared" si="16"/>
        <v>0.58664298200000009</v>
      </c>
    </row>
    <row r="116" spans="1:28" outlineLevel="4" x14ac:dyDescent="0.35">
      <c r="A116" s="25" t="s">
        <v>141</v>
      </c>
      <c r="B116" s="25" t="s">
        <v>31</v>
      </c>
      <c r="C116" s="25" t="s">
        <v>59</v>
      </c>
      <c r="D116" s="25" t="s">
        <v>151</v>
      </c>
      <c r="E116" s="25" t="s">
        <v>34</v>
      </c>
      <c r="F116" s="26" t="s">
        <v>35</v>
      </c>
      <c r="G116" s="25">
        <v>1120</v>
      </c>
      <c r="H116" s="25">
        <v>709800000</v>
      </c>
      <c r="I116" s="26" t="s">
        <v>32</v>
      </c>
      <c r="J116" s="27" t="s">
        <v>152</v>
      </c>
      <c r="K116" s="24">
        <v>164322016</v>
      </c>
      <c r="L116" s="24">
        <v>164322016</v>
      </c>
      <c r="M116" s="24">
        <v>0</v>
      </c>
      <c r="N116" s="24">
        <v>0</v>
      </c>
      <c r="O116" s="24">
        <f t="shared" si="17"/>
        <v>164322016</v>
      </c>
      <c r="P116" s="24">
        <v>31449371.879999999</v>
      </c>
      <c r="Q116" s="24">
        <v>7277513.9900000002</v>
      </c>
      <c r="R116" s="24">
        <v>0</v>
      </c>
      <c r="S116" s="24">
        <v>7160314.8700000001</v>
      </c>
      <c r="T116" s="24">
        <v>7160314.8700000001</v>
      </c>
      <c r="U116" s="24">
        <v>193302.26</v>
      </c>
      <c r="V116" s="24">
        <v>118434815.26000001</v>
      </c>
      <c r="W116" s="24">
        <v>0</v>
      </c>
      <c r="X116" s="24">
        <f t="shared" si="23"/>
        <v>118434815.26000001</v>
      </c>
      <c r="Y116" s="12">
        <f t="shared" si="13"/>
        <v>4.3574896683351308E-2</v>
      </c>
      <c r="Z116" s="12">
        <f t="shared" si="14"/>
        <v>4.3574896683351308E-2</v>
      </c>
      <c r="AA116" s="12">
        <f t="shared" si="15"/>
        <v>0.23567679372921033</v>
      </c>
      <c r="AB116" s="13">
        <f t="shared" si="16"/>
        <v>0.27925169041256165</v>
      </c>
    </row>
    <row r="117" spans="1:28" outlineLevel="4" x14ac:dyDescent="0.35">
      <c r="A117" s="25" t="s">
        <v>141</v>
      </c>
      <c r="B117" s="25" t="s">
        <v>31</v>
      </c>
      <c r="C117" s="25" t="s">
        <v>59</v>
      </c>
      <c r="D117" s="25" t="s">
        <v>153</v>
      </c>
      <c r="E117" s="25" t="s">
        <v>34</v>
      </c>
      <c r="F117" s="26" t="s">
        <v>35</v>
      </c>
      <c r="G117" s="25">
        <v>1120</v>
      </c>
      <c r="H117" s="25">
        <v>709800000</v>
      </c>
      <c r="I117" s="26" t="s">
        <v>32</v>
      </c>
      <c r="J117" s="27" t="s">
        <v>436</v>
      </c>
      <c r="K117" s="24">
        <v>11287122</v>
      </c>
      <c r="L117" s="24">
        <v>11287122</v>
      </c>
      <c r="M117" s="24">
        <v>0</v>
      </c>
      <c r="N117" s="24">
        <v>0</v>
      </c>
      <c r="O117" s="24">
        <f t="shared" si="17"/>
        <v>11287122</v>
      </c>
      <c r="P117" s="24">
        <v>0</v>
      </c>
      <c r="Q117" s="24">
        <v>2448566.09</v>
      </c>
      <c r="R117" s="24">
        <v>0</v>
      </c>
      <c r="S117" s="24">
        <v>168279.82</v>
      </c>
      <c r="T117" s="24">
        <v>168279.82</v>
      </c>
      <c r="U117" s="24">
        <v>2682527.09</v>
      </c>
      <c r="V117" s="24">
        <v>8670276.0899999999</v>
      </c>
      <c r="W117" s="24">
        <v>0</v>
      </c>
      <c r="X117" s="24">
        <f t="shared" si="23"/>
        <v>8670276.0899999999</v>
      </c>
      <c r="Y117" s="12">
        <f t="shared" si="13"/>
        <v>1.490901046342903E-2</v>
      </c>
      <c r="Z117" s="12">
        <f t="shared" si="14"/>
        <v>1.490901046342903E-2</v>
      </c>
      <c r="AA117" s="12">
        <f t="shared" si="15"/>
        <v>0.21693449313297047</v>
      </c>
      <c r="AB117" s="13">
        <f t="shared" si="16"/>
        <v>0.23184350359639949</v>
      </c>
    </row>
    <row r="118" spans="1:28" outlineLevel="4" x14ac:dyDescent="0.35">
      <c r="A118" s="25" t="s">
        <v>141</v>
      </c>
      <c r="B118" s="25" t="s">
        <v>31</v>
      </c>
      <c r="C118" s="25" t="s">
        <v>59</v>
      </c>
      <c r="D118" s="25" t="s">
        <v>60</v>
      </c>
      <c r="E118" s="25" t="s">
        <v>34</v>
      </c>
      <c r="F118" s="26" t="s">
        <v>35</v>
      </c>
      <c r="G118" s="25">
        <v>1120</v>
      </c>
      <c r="H118" s="25">
        <v>709800000</v>
      </c>
      <c r="I118" s="26" t="s">
        <v>32</v>
      </c>
      <c r="J118" s="27" t="s">
        <v>383</v>
      </c>
      <c r="K118" s="24">
        <v>50375150</v>
      </c>
      <c r="L118" s="24">
        <v>50375150</v>
      </c>
      <c r="M118" s="24">
        <v>0</v>
      </c>
      <c r="N118" s="24">
        <v>0</v>
      </c>
      <c r="O118" s="24">
        <f t="shared" si="17"/>
        <v>50375150</v>
      </c>
      <c r="P118" s="24">
        <v>0</v>
      </c>
      <c r="Q118" s="24">
        <v>8700999.9800000004</v>
      </c>
      <c r="R118" s="24">
        <v>0</v>
      </c>
      <c r="S118" s="24">
        <v>0</v>
      </c>
      <c r="T118" s="24">
        <v>0</v>
      </c>
      <c r="U118" s="24">
        <v>2965668.02</v>
      </c>
      <c r="V118" s="24">
        <v>41674150.020000003</v>
      </c>
      <c r="W118" s="24">
        <v>0</v>
      </c>
      <c r="X118" s="24">
        <f t="shared" si="23"/>
        <v>41674150.019999996</v>
      </c>
      <c r="Y118" s="12">
        <f t="shared" si="13"/>
        <v>0</v>
      </c>
      <c r="Z118" s="12">
        <f t="shared" si="14"/>
        <v>0</v>
      </c>
      <c r="AA118" s="12">
        <f t="shared" si="15"/>
        <v>0.17272405104500929</v>
      </c>
      <c r="AB118" s="13">
        <f t="shared" si="16"/>
        <v>0.17272405104500929</v>
      </c>
    </row>
    <row r="119" spans="1:28" outlineLevel="4" x14ac:dyDescent="0.35">
      <c r="A119" s="25" t="s">
        <v>141</v>
      </c>
      <c r="B119" s="25" t="s">
        <v>31</v>
      </c>
      <c r="C119" s="25" t="s">
        <v>59</v>
      </c>
      <c r="D119" s="25" t="s">
        <v>154</v>
      </c>
      <c r="E119" s="25" t="s">
        <v>34</v>
      </c>
      <c r="F119" s="26" t="s">
        <v>35</v>
      </c>
      <c r="G119" s="25">
        <v>1120</v>
      </c>
      <c r="H119" s="25">
        <v>709800000</v>
      </c>
      <c r="I119" s="26" t="s">
        <v>32</v>
      </c>
      <c r="J119" s="27" t="s">
        <v>155</v>
      </c>
      <c r="K119" s="24">
        <v>1000000</v>
      </c>
      <c r="L119" s="24">
        <v>1000000</v>
      </c>
      <c r="M119" s="24">
        <v>0</v>
      </c>
      <c r="N119" s="24">
        <v>0</v>
      </c>
      <c r="O119" s="24">
        <f t="shared" si="17"/>
        <v>1000000</v>
      </c>
      <c r="P119" s="24">
        <v>0</v>
      </c>
      <c r="Q119" s="24">
        <v>0</v>
      </c>
      <c r="R119" s="24">
        <v>0</v>
      </c>
      <c r="S119" s="24">
        <v>0</v>
      </c>
      <c r="T119" s="24">
        <v>0</v>
      </c>
      <c r="U119" s="24">
        <v>1000000</v>
      </c>
      <c r="V119" s="24">
        <v>1000000</v>
      </c>
      <c r="W119" s="24">
        <v>0</v>
      </c>
      <c r="X119" s="24">
        <f t="shared" si="23"/>
        <v>1000000</v>
      </c>
      <c r="Y119" s="12">
        <f t="shared" si="13"/>
        <v>0</v>
      </c>
      <c r="Z119" s="12">
        <f t="shared" si="14"/>
        <v>0</v>
      </c>
      <c r="AA119" s="12">
        <f t="shared" si="15"/>
        <v>0</v>
      </c>
      <c r="AB119" s="13">
        <f t="shared" si="16"/>
        <v>0</v>
      </c>
    </row>
    <row r="120" spans="1:28" ht="29" outlineLevel="4" x14ac:dyDescent="0.35">
      <c r="A120" s="25" t="s">
        <v>141</v>
      </c>
      <c r="B120" s="25" t="s">
        <v>31</v>
      </c>
      <c r="C120" s="25" t="s">
        <v>59</v>
      </c>
      <c r="D120" s="25" t="s">
        <v>156</v>
      </c>
      <c r="E120" s="25" t="s">
        <v>34</v>
      </c>
      <c r="F120" s="26" t="s">
        <v>35</v>
      </c>
      <c r="G120" s="25">
        <v>1120</v>
      </c>
      <c r="H120" s="25">
        <v>709800000</v>
      </c>
      <c r="I120" s="26" t="s">
        <v>32</v>
      </c>
      <c r="J120" s="27" t="s">
        <v>437</v>
      </c>
      <c r="K120" s="24">
        <v>36300000</v>
      </c>
      <c r="L120" s="24">
        <v>36300000</v>
      </c>
      <c r="M120" s="24">
        <v>0</v>
      </c>
      <c r="N120" s="24">
        <v>0</v>
      </c>
      <c r="O120" s="24">
        <f t="shared" si="17"/>
        <v>36300000</v>
      </c>
      <c r="P120" s="24">
        <v>0</v>
      </c>
      <c r="Q120" s="24">
        <v>0</v>
      </c>
      <c r="R120" s="24">
        <v>0</v>
      </c>
      <c r="S120" s="24">
        <v>2051716.83</v>
      </c>
      <c r="T120" s="24">
        <v>2051716.83</v>
      </c>
      <c r="U120" s="24">
        <v>34248283.170000002</v>
      </c>
      <c r="V120" s="24">
        <v>34248283.170000002</v>
      </c>
      <c r="W120" s="24">
        <v>0</v>
      </c>
      <c r="X120" s="24">
        <f t="shared" si="23"/>
        <v>34248283.170000002</v>
      </c>
      <c r="Y120" s="12">
        <f t="shared" si="13"/>
        <v>5.652112479338843E-2</v>
      </c>
      <c r="Z120" s="12">
        <f t="shared" si="14"/>
        <v>5.652112479338843E-2</v>
      </c>
      <c r="AA120" s="12">
        <f t="shared" si="15"/>
        <v>0</v>
      </c>
      <c r="AB120" s="13">
        <f t="shared" si="16"/>
        <v>5.652112479338843E-2</v>
      </c>
    </row>
    <row r="121" spans="1:28" ht="116" outlineLevel="4" x14ac:dyDescent="0.35">
      <c r="A121" s="25" t="s">
        <v>141</v>
      </c>
      <c r="B121" s="25" t="s">
        <v>31</v>
      </c>
      <c r="C121" s="25" t="s">
        <v>59</v>
      </c>
      <c r="D121" s="25" t="s">
        <v>157</v>
      </c>
      <c r="E121" s="25" t="s">
        <v>34</v>
      </c>
      <c r="F121" s="26" t="s">
        <v>35</v>
      </c>
      <c r="G121" s="25">
        <v>1120</v>
      </c>
      <c r="H121" s="25">
        <v>709800000</v>
      </c>
      <c r="I121" s="26" t="s">
        <v>32</v>
      </c>
      <c r="J121" s="27" t="s">
        <v>438</v>
      </c>
      <c r="K121" s="24">
        <v>52138200</v>
      </c>
      <c r="L121" s="24">
        <v>52138200</v>
      </c>
      <c r="M121" s="24">
        <v>0</v>
      </c>
      <c r="N121" s="24">
        <v>0</v>
      </c>
      <c r="O121" s="24">
        <f t="shared" si="17"/>
        <v>52138200</v>
      </c>
      <c r="P121" s="24">
        <v>0</v>
      </c>
      <c r="Q121" s="24">
        <v>2541737.25</v>
      </c>
      <c r="R121" s="24">
        <v>0</v>
      </c>
      <c r="S121" s="24">
        <v>0</v>
      </c>
      <c r="T121" s="24">
        <v>0</v>
      </c>
      <c r="U121" s="24">
        <v>14837662.75</v>
      </c>
      <c r="V121" s="24">
        <v>49596462.75</v>
      </c>
      <c r="W121" s="24">
        <v>0</v>
      </c>
      <c r="X121" s="24">
        <f t="shared" si="23"/>
        <v>49596462.75</v>
      </c>
      <c r="Y121" s="12">
        <f t="shared" si="13"/>
        <v>0</v>
      </c>
      <c r="Z121" s="12">
        <f t="shared" si="14"/>
        <v>0</v>
      </c>
      <c r="AA121" s="12">
        <f t="shared" si="15"/>
        <v>4.8750000000000002E-2</v>
      </c>
      <c r="AB121" s="13">
        <f t="shared" si="16"/>
        <v>4.8750000000000002E-2</v>
      </c>
    </row>
    <row r="122" spans="1:28" ht="246.5" outlineLevel="4" x14ac:dyDescent="0.35">
      <c r="A122" s="25" t="s">
        <v>141</v>
      </c>
      <c r="B122" s="25" t="s">
        <v>31</v>
      </c>
      <c r="C122" s="25" t="s">
        <v>59</v>
      </c>
      <c r="D122" s="25" t="s">
        <v>66</v>
      </c>
      <c r="E122" s="25" t="s">
        <v>34</v>
      </c>
      <c r="F122" s="26" t="s">
        <v>35</v>
      </c>
      <c r="G122" s="25">
        <v>1120</v>
      </c>
      <c r="H122" s="25">
        <v>709800000</v>
      </c>
      <c r="I122" s="26" t="s">
        <v>32</v>
      </c>
      <c r="J122" s="27" t="s">
        <v>439</v>
      </c>
      <c r="K122" s="24">
        <v>1586851263</v>
      </c>
      <c r="L122" s="24">
        <v>1586851263</v>
      </c>
      <c r="M122" s="24">
        <v>0</v>
      </c>
      <c r="N122" s="24">
        <v>0</v>
      </c>
      <c r="O122" s="24">
        <f t="shared" si="17"/>
        <v>1586851263</v>
      </c>
      <c r="P122" s="24">
        <v>0</v>
      </c>
      <c r="Q122" s="24">
        <v>340406888.19999999</v>
      </c>
      <c r="R122" s="24">
        <v>14036282.300000001</v>
      </c>
      <c r="S122" s="24">
        <v>98806805.459999993</v>
      </c>
      <c r="T122" s="24">
        <v>52358512.740000002</v>
      </c>
      <c r="U122" s="24">
        <v>226697144.03999999</v>
      </c>
      <c r="V122" s="24">
        <v>1133601287.04</v>
      </c>
      <c r="W122" s="24">
        <v>0</v>
      </c>
      <c r="X122" s="24">
        <f t="shared" si="23"/>
        <v>1133601287.04</v>
      </c>
      <c r="Y122" s="12">
        <f t="shared" si="13"/>
        <v>6.2265952558907212E-2</v>
      </c>
      <c r="Z122" s="12">
        <f t="shared" si="14"/>
        <v>6.2265952558907212E-2</v>
      </c>
      <c r="AA122" s="12">
        <f t="shared" si="15"/>
        <v>0.22336256633776269</v>
      </c>
      <c r="AB122" s="13">
        <f t="shared" si="16"/>
        <v>0.2856285188966699</v>
      </c>
    </row>
    <row r="123" spans="1:28" ht="217.5" outlineLevel="4" x14ac:dyDescent="0.35">
      <c r="A123" s="25" t="s">
        <v>141</v>
      </c>
      <c r="B123" s="25" t="s">
        <v>31</v>
      </c>
      <c r="C123" s="25" t="s">
        <v>59</v>
      </c>
      <c r="D123" s="25" t="s">
        <v>158</v>
      </c>
      <c r="E123" s="25" t="s">
        <v>34</v>
      </c>
      <c r="F123" s="26" t="s">
        <v>35</v>
      </c>
      <c r="G123" s="25">
        <v>1120</v>
      </c>
      <c r="H123" s="25">
        <v>709800000</v>
      </c>
      <c r="I123" s="26" t="s">
        <v>32</v>
      </c>
      <c r="J123" s="27" t="s">
        <v>440</v>
      </c>
      <c r="K123" s="24">
        <v>49535554</v>
      </c>
      <c r="L123" s="24">
        <v>49535554</v>
      </c>
      <c r="M123" s="24">
        <v>0</v>
      </c>
      <c r="N123" s="24">
        <v>0</v>
      </c>
      <c r="O123" s="24">
        <f t="shared" si="17"/>
        <v>49535554</v>
      </c>
      <c r="P123" s="24">
        <v>2521438.02</v>
      </c>
      <c r="Q123" s="24">
        <v>8096199.4199999999</v>
      </c>
      <c r="R123" s="24">
        <v>0</v>
      </c>
      <c r="S123" s="24">
        <v>746543.91</v>
      </c>
      <c r="T123" s="24">
        <v>746543.91</v>
      </c>
      <c r="U123" s="24">
        <v>17385230.649999999</v>
      </c>
      <c r="V123" s="24">
        <v>38171372.649999999</v>
      </c>
      <c r="W123" s="24">
        <v>0</v>
      </c>
      <c r="X123" s="24">
        <f t="shared" si="23"/>
        <v>38171372.649999999</v>
      </c>
      <c r="Y123" s="12">
        <f t="shared" si="13"/>
        <v>1.5070870308627214E-2</v>
      </c>
      <c r="Z123" s="12">
        <f t="shared" si="14"/>
        <v>1.5070870308627214E-2</v>
      </c>
      <c r="AA123" s="12">
        <f t="shared" si="15"/>
        <v>0.21434377094076709</v>
      </c>
      <c r="AB123" s="13">
        <f t="shared" si="16"/>
        <v>0.22941464124939431</v>
      </c>
    </row>
    <row r="124" spans="1:28" outlineLevel="4" x14ac:dyDescent="0.35">
      <c r="A124" s="25" t="s">
        <v>141</v>
      </c>
      <c r="B124" s="25" t="s">
        <v>31</v>
      </c>
      <c r="C124" s="25" t="s">
        <v>59</v>
      </c>
      <c r="D124" s="25" t="s">
        <v>67</v>
      </c>
      <c r="E124" s="25" t="s">
        <v>34</v>
      </c>
      <c r="F124" s="26" t="s">
        <v>35</v>
      </c>
      <c r="G124" s="25">
        <v>1120</v>
      </c>
      <c r="H124" s="25">
        <v>709800000</v>
      </c>
      <c r="I124" s="26" t="s">
        <v>32</v>
      </c>
      <c r="J124" s="27" t="s">
        <v>388</v>
      </c>
      <c r="K124" s="24">
        <v>7010350</v>
      </c>
      <c r="L124" s="24">
        <v>7010350</v>
      </c>
      <c r="M124" s="24">
        <v>0</v>
      </c>
      <c r="N124" s="24">
        <v>0</v>
      </c>
      <c r="O124" s="24">
        <f t="shared" si="17"/>
        <v>7010350</v>
      </c>
      <c r="P124" s="24">
        <v>0</v>
      </c>
      <c r="Q124" s="24">
        <v>4802289.05</v>
      </c>
      <c r="R124" s="24">
        <v>0</v>
      </c>
      <c r="S124" s="24">
        <v>0</v>
      </c>
      <c r="T124" s="24">
        <v>0</v>
      </c>
      <c r="U124" s="24">
        <v>104955.95</v>
      </c>
      <c r="V124" s="24">
        <v>2208060.9500000002</v>
      </c>
      <c r="W124" s="24">
        <v>0</v>
      </c>
      <c r="X124" s="24">
        <f t="shared" si="23"/>
        <v>2208060.9500000002</v>
      </c>
      <c r="Y124" s="12">
        <f t="shared" si="13"/>
        <v>0</v>
      </c>
      <c r="Z124" s="12">
        <f t="shared" si="14"/>
        <v>0</v>
      </c>
      <c r="AA124" s="12">
        <f t="shared" si="15"/>
        <v>0.68502842939368214</v>
      </c>
      <c r="AB124" s="13">
        <f t="shared" si="16"/>
        <v>0.68502842939368214</v>
      </c>
    </row>
    <row r="125" spans="1:28" outlineLevel="4" x14ac:dyDescent="0.35">
      <c r="A125" s="25" t="s">
        <v>141</v>
      </c>
      <c r="B125" s="25" t="s">
        <v>31</v>
      </c>
      <c r="C125" s="25" t="s">
        <v>59</v>
      </c>
      <c r="D125" s="25" t="s">
        <v>68</v>
      </c>
      <c r="E125" s="25" t="s">
        <v>34</v>
      </c>
      <c r="F125" s="26" t="s">
        <v>35</v>
      </c>
      <c r="G125" s="25">
        <v>1120</v>
      </c>
      <c r="H125" s="25">
        <v>709800000</v>
      </c>
      <c r="I125" s="26" t="s">
        <v>32</v>
      </c>
      <c r="J125" s="27" t="s">
        <v>389</v>
      </c>
      <c r="K125" s="24">
        <v>121056400</v>
      </c>
      <c r="L125" s="24">
        <v>121056400</v>
      </c>
      <c r="M125" s="24">
        <v>0</v>
      </c>
      <c r="N125" s="24">
        <v>0</v>
      </c>
      <c r="O125" s="24">
        <f t="shared" si="17"/>
        <v>121056400</v>
      </c>
      <c r="P125" s="24">
        <v>0</v>
      </c>
      <c r="Q125" s="24">
        <v>25755166</v>
      </c>
      <c r="R125" s="24">
        <v>0</v>
      </c>
      <c r="S125" s="24">
        <v>9082700</v>
      </c>
      <c r="T125" s="24">
        <v>9082700</v>
      </c>
      <c r="U125" s="24">
        <v>777100</v>
      </c>
      <c r="V125" s="24">
        <v>86218534</v>
      </c>
      <c r="W125" s="24">
        <v>0</v>
      </c>
      <c r="X125" s="24">
        <f t="shared" si="23"/>
        <v>86218534</v>
      </c>
      <c r="Y125" s="12">
        <f t="shared" si="13"/>
        <v>7.5028664325058406E-2</v>
      </c>
      <c r="Z125" s="12">
        <f t="shared" si="14"/>
        <v>7.5028664325058406E-2</v>
      </c>
      <c r="AA125" s="12">
        <f t="shared" si="15"/>
        <v>0.21275344384931322</v>
      </c>
      <c r="AB125" s="13">
        <f t="shared" si="16"/>
        <v>0.28778210817437161</v>
      </c>
    </row>
    <row r="126" spans="1:28" outlineLevel="4" x14ac:dyDescent="0.35">
      <c r="A126" s="25" t="s">
        <v>141</v>
      </c>
      <c r="B126" s="25" t="s">
        <v>31</v>
      </c>
      <c r="C126" s="25" t="s">
        <v>59</v>
      </c>
      <c r="D126" s="25" t="s">
        <v>72</v>
      </c>
      <c r="E126" s="25" t="s">
        <v>34</v>
      </c>
      <c r="F126" s="26" t="s">
        <v>35</v>
      </c>
      <c r="G126" s="25">
        <v>1120</v>
      </c>
      <c r="H126" s="25">
        <v>709800000</v>
      </c>
      <c r="I126" s="26" t="s">
        <v>32</v>
      </c>
      <c r="J126" s="27" t="s">
        <v>73</v>
      </c>
      <c r="K126" s="24">
        <v>7549712000</v>
      </c>
      <c r="L126" s="24">
        <v>7549712000</v>
      </c>
      <c r="M126" s="24">
        <v>0</v>
      </c>
      <c r="N126" s="24">
        <v>0</v>
      </c>
      <c r="O126" s="24">
        <f t="shared" si="17"/>
        <v>7549712000</v>
      </c>
      <c r="P126" s="24">
        <v>0</v>
      </c>
      <c r="Q126" s="24">
        <v>270391646.97000003</v>
      </c>
      <c r="R126" s="24">
        <v>0</v>
      </c>
      <c r="S126" s="24">
        <v>12121843</v>
      </c>
      <c r="T126" s="24">
        <v>12121843</v>
      </c>
      <c r="U126" s="24">
        <v>2192341720.0300002</v>
      </c>
      <c r="V126" s="24">
        <v>7267198510.0299997</v>
      </c>
      <c r="W126" s="24">
        <v>0</v>
      </c>
      <c r="X126" s="24">
        <f t="shared" si="23"/>
        <v>7267198510.0299997</v>
      </c>
      <c r="Y126" s="12">
        <f t="shared" si="13"/>
        <v>1.6056033660621755E-3</v>
      </c>
      <c r="Z126" s="12">
        <f t="shared" si="14"/>
        <v>1.6056033660621755E-3</v>
      </c>
      <c r="AA126" s="12">
        <f t="shared" si="15"/>
        <v>3.5814829356404593E-2</v>
      </c>
      <c r="AB126" s="13">
        <f t="shared" si="16"/>
        <v>3.742043272246677E-2</v>
      </c>
    </row>
    <row r="127" spans="1:28" ht="87" outlineLevel="4" x14ac:dyDescent="0.35">
      <c r="A127" s="25" t="s">
        <v>141</v>
      </c>
      <c r="B127" s="25" t="s">
        <v>31</v>
      </c>
      <c r="C127" s="25" t="s">
        <v>59</v>
      </c>
      <c r="D127" s="25" t="s">
        <v>74</v>
      </c>
      <c r="E127" s="25" t="s">
        <v>34</v>
      </c>
      <c r="F127" s="26" t="s">
        <v>35</v>
      </c>
      <c r="G127" s="25">
        <v>1120</v>
      </c>
      <c r="H127" s="25">
        <v>709800000</v>
      </c>
      <c r="I127" s="26" t="s">
        <v>32</v>
      </c>
      <c r="J127" s="27" t="s">
        <v>441</v>
      </c>
      <c r="K127" s="24">
        <v>1000000</v>
      </c>
      <c r="L127" s="24">
        <v>1000000</v>
      </c>
      <c r="M127" s="24">
        <v>0</v>
      </c>
      <c r="N127" s="24">
        <v>0</v>
      </c>
      <c r="O127" s="24">
        <f t="shared" si="17"/>
        <v>1000000</v>
      </c>
      <c r="P127" s="24">
        <v>0</v>
      </c>
      <c r="Q127" s="24">
        <v>0</v>
      </c>
      <c r="R127" s="24">
        <v>0</v>
      </c>
      <c r="S127" s="24">
        <v>0</v>
      </c>
      <c r="T127" s="24">
        <v>0</v>
      </c>
      <c r="U127" s="24">
        <v>1000000</v>
      </c>
      <c r="V127" s="24">
        <v>1000000</v>
      </c>
      <c r="W127" s="24">
        <v>0</v>
      </c>
      <c r="X127" s="24">
        <f t="shared" si="23"/>
        <v>1000000</v>
      </c>
      <c r="Y127" s="12">
        <f t="shared" si="13"/>
        <v>0</v>
      </c>
      <c r="Z127" s="12">
        <f t="shared" si="14"/>
        <v>0</v>
      </c>
      <c r="AA127" s="12">
        <f t="shared" si="15"/>
        <v>0</v>
      </c>
      <c r="AB127" s="13">
        <f t="shared" si="16"/>
        <v>0</v>
      </c>
    </row>
    <row r="128" spans="1:28" ht="29" outlineLevel="4" x14ac:dyDescent="0.35">
      <c r="A128" s="25" t="s">
        <v>141</v>
      </c>
      <c r="B128" s="25" t="s">
        <v>31</v>
      </c>
      <c r="C128" s="25" t="s">
        <v>59</v>
      </c>
      <c r="D128" s="25" t="s">
        <v>159</v>
      </c>
      <c r="E128" s="25" t="s">
        <v>34</v>
      </c>
      <c r="F128" s="26" t="s">
        <v>35</v>
      </c>
      <c r="G128" s="25">
        <v>1120</v>
      </c>
      <c r="H128" s="25">
        <v>709800000</v>
      </c>
      <c r="I128" s="26" t="s">
        <v>32</v>
      </c>
      <c r="J128" s="27" t="s">
        <v>160</v>
      </c>
      <c r="K128" s="24">
        <v>714595814</v>
      </c>
      <c r="L128" s="24">
        <v>714595814</v>
      </c>
      <c r="M128" s="24">
        <v>0</v>
      </c>
      <c r="N128" s="24">
        <v>0</v>
      </c>
      <c r="O128" s="24">
        <f t="shared" si="17"/>
        <v>714595814</v>
      </c>
      <c r="P128" s="24">
        <v>0</v>
      </c>
      <c r="Q128" s="24">
        <v>286744049.83999997</v>
      </c>
      <c r="R128" s="24">
        <v>135600</v>
      </c>
      <c r="S128" s="24">
        <v>2592634.16</v>
      </c>
      <c r="T128" s="24">
        <v>2592634.16</v>
      </c>
      <c r="U128" s="24">
        <v>198141505</v>
      </c>
      <c r="V128" s="24">
        <v>425123530</v>
      </c>
      <c r="W128" s="24">
        <v>0</v>
      </c>
      <c r="X128" s="24">
        <f t="shared" si="23"/>
        <v>425123530</v>
      </c>
      <c r="Y128" s="12">
        <f t="shared" si="13"/>
        <v>3.628112716596462E-3</v>
      </c>
      <c r="Z128" s="12">
        <f t="shared" si="14"/>
        <v>3.628112716596462E-3</v>
      </c>
      <c r="AA128" s="12">
        <f t="shared" si="15"/>
        <v>0.40145722129852829</v>
      </c>
      <c r="AB128" s="13">
        <f t="shared" si="16"/>
        <v>0.40508533401512475</v>
      </c>
    </row>
    <row r="129" spans="1:28" ht="29" outlineLevel="4" x14ac:dyDescent="0.35">
      <c r="A129" s="25" t="s">
        <v>141</v>
      </c>
      <c r="B129" s="25" t="s">
        <v>31</v>
      </c>
      <c r="C129" s="25" t="s">
        <v>59</v>
      </c>
      <c r="D129" s="25" t="s">
        <v>161</v>
      </c>
      <c r="E129" s="25" t="s">
        <v>34</v>
      </c>
      <c r="F129" s="26" t="s">
        <v>35</v>
      </c>
      <c r="G129" s="25">
        <v>1120</v>
      </c>
      <c r="H129" s="25">
        <v>709800000</v>
      </c>
      <c r="I129" s="26" t="s">
        <v>32</v>
      </c>
      <c r="J129" s="27" t="s">
        <v>442</v>
      </c>
      <c r="K129" s="24">
        <v>19836250</v>
      </c>
      <c r="L129" s="24">
        <v>19836250</v>
      </c>
      <c r="M129" s="24">
        <v>0</v>
      </c>
      <c r="N129" s="24">
        <v>0</v>
      </c>
      <c r="O129" s="24">
        <f t="shared" si="17"/>
        <v>19836250</v>
      </c>
      <c r="P129" s="24">
        <v>8492724.1300000008</v>
      </c>
      <c r="Q129" s="24">
        <v>786339.7</v>
      </c>
      <c r="R129" s="24">
        <v>0</v>
      </c>
      <c r="S129" s="24">
        <v>282500</v>
      </c>
      <c r="T129" s="24">
        <v>282500</v>
      </c>
      <c r="U129" s="24">
        <v>50520.17</v>
      </c>
      <c r="V129" s="24">
        <v>10274686.17</v>
      </c>
      <c r="W129" s="24">
        <v>0</v>
      </c>
      <c r="X129" s="24">
        <f t="shared" si="23"/>
        <v>10274686.17</v>
      </c>
      <c r="Y129" s="12">
        <f t="shared" si="13"/>
        <v>1.4241603125590774E-2</v>
      </c>
      <c r="Z129" s="12">
        <f t="shared" si="14"/>
        <v>1.4241603125590774E-2</v>
      </c>
      <c r="AA129" s="12">
        <f t="shared" si="15"/>
        <v>0.46778316617304178</v>
      </c>
      <c r="AB129" s="13">
        <f t="shared" si="16"/>
        <v>0.48202476929863253</v>
      </c>
    </row>
    <row r="130" spans="1:28" ht="29" outlineLevel="4" x14ac:dyDescent="0.35">
      <c r="A130" s="25" t="s">
        <v>141</v>
      </c>
      <c r="B130" s="25" t="s">
        <v>31</v>
      </c>
      <c r="C130" s="25" t="s">
        <v>59</v>
      </c>
      <c r="D130" s="25" t="s">
        <v>162</v>
      </c>
      <c r="E130" s="25" t="s">
        <v>34</v>
      </c>
      <c r="F130" s="26" t="s">
        <v>35</v>
      </c>
      <c r="G130" s="25">
        <v>1120</v>
      </c>
      <c r="H130" s="25">
        <v>709800000</v>
      </c>
      <c r="I130" s="26" t="s">
        <v>32</v>
      </c>
      <c r="J130" s="27" t="s">
        <v>443</v>
      </c>
      <c r="K130" s="24">
        <v>150000000</v>
      </c>
      <c r="L130" s="24">
        <v>150000000</v>
      </c>
      <c r="M130" s="24">
        <v>0</v>
      </c>
      <c r="N130" s="24">
        <v>0</v>
      </c>
      <c r="O130" s="24">
        <f t="shared" si="17"/>
        <v>150000000</v>
      </c>
      <c r="P130" s="24">
        <v>0</v>
      </c>
      <c r="Q130" s="24">
        <v>49833899.799999997</v>
      </c>
      <c r="R130" s="24">
        <v>2852999.99</v>
      </c>
      <c r="S130" s="24">
        <v>4692777.5599999996</v>
      </c>
      <c r="T130" s="24">
        <v>4692777.5599999996</v>
      </c>
      <c r="U130" s="24">
        <v>5120322.6500000004</v>
      </c>
      <c r="V130" s="24">
        <v>92620322.650000006</v>
      </c>
      <c r="W130" s="24">
        <v>0</v>
      </c>
      <c r="X130" s="24">
        <f t="shared" si="23"/>
        <v>92620322.650000006</v>
      </c>
      <c r="Y130" s="12">
        <f t="shared" si="13"/>
        <v>3.1285183733333333E-2</v>
      </c>
      <c r="Z130" s="12">
        <f t="shared" si="14"/>
        <v>3.1285183733333333E-2</v>
      </c>
      <c r="AA130" s="12">
        <f t="shared" si="15"/>
        <v>0.3512459986</v>
      </c>
      <c r="AB130" s="13">
        <f t="shared" si="16"/>
        <v>0.38253118233333333</v>
      </c>
    </row>
    <row r="131" spans="1:28" ht="29" outlineLevel="4" x14ac:dyDescent="0.35">
      <c r="A131" s="25" t="s">
        <v>141</v>
      </c>
      <c r="B131" s="25" t="s">
        <v>31</v>
      </c>
      <c r="C131" s="25" t="s">
        <v>59</v>
      </c>
      <c r="D131" s="25" t="s">
        <v>163</v>
      </c>
      <c r="E131" s="25" t="s">
        <v>34</v>
      </c>
      <c r="F131" s="26" t="s">
        <v>35</v>
      </c>
      <c r="G131" s="25">
        <v>1120</v>
      </c>
      <c r="H131" s="25">
        <v>709800000</v>
      </c>
      <c r="I131" s="26" t="s">
        <v>32</v>
      </c>
      <c r="J131" s="27" t="s">
        <v>444</v>
      </c>
      <c r="K131" s="24">
        <v>198864796</v>
      </c>
      <c r="L131" s="24">
        <v>198864796</v>
      </c>
      <c r="M131" s="24">
        <v>0</v>
      </c>
      <c r="N131" s="24">
        <v>0</v>
      </c>
      <c r="O131" s="24">
        <f t="shared" si="17"/>
        <v>198864796</v>
      </c>
      <c r="P131" s="24">
        <v>0</v>
      </c>
      <c r="Q131" s="24">
        <v>22537119.010000002</v>
      </c>
      <c r="R131" s="24">
        <v>0</v>
      </c>
      <c r="S131" s="24">
        <v>0</v>
      </c>
      <c r="T131" s="24">
        <v>0</v>
      </c>
      <c r="U131" s="24">
        <v>39247313.990000002</v>
      </c>
      <c r="V131" s="24">
        <v>176327676.99000001</v>
      </c>
      <c r="W131" s="24">
        <v>0</v>
      </c>
      <c r="X131" s="24">
        <f t="shared" si="23"/>
        <v>176327676.99000001</v>
      </c>
      <c r="Y131" s="12">
        <f t="shared" si="13"/>
        <v>0</v>
      </c>
      <c r="Z131" s="12">
        <f t="shared" si="14"/>
        <v>0</v>
      </c>
      <c r="AA131" s="12">
        <f t="shared" si="15"/>
        <v>0.11332885187984706</v>
      </c>
      <c r="AB131" s="13">
        <f t="shared" si="16"/>
        <v>0.11332885187984706</v>
      </c>
    </row>
    <row r="132" spans="1:28" ht="29" outlineLevel="4" x14ac:dyDescent="0.35">
      <c r="A132" s="25" t="s">
        <v>141</v>
      </c>
      <c r="B132" s="25" t="s">
        <v>31</v>
      </c>
      <c r="C132" s="25" t="s">
        <v>59</v>
      </c>
      <c r="D132" s="25" t="s">
        <v>164</v>
      </c>
      <c r="E132" s="25" t="s">
        <v>34</v>
      </c>
      <c r="F132" s="26" t="s">
        <v>35</v>
      </c>
      <c r="G132" s="25">
        <v>1120</v>
      </c>
      <c r="H132" s="25">
        <v>709800000</v>
      </c>
      <c r="I132" s="26" t="s">
        <v>32</v>
      </c>
      <c r="J132" s="27" t="s">
        <v>445</v>
      </c>
      <c r="K132" s="24">
        <v>104706418</v>
      </c>
      <c r="L132" s="24">
        <v>104706418</v>
      </c>
      <c r="M132" s="24">
        <v>0</v>
      </c>
      <c r="N132" s="24">
        <v>0</v>
      </c>
      <c r="O132" s="24">
        <f t="shared" si="17"/>
        <v>104706418</v>
      </c>
      <c r="P132" s="24">
        <v>0</v>
      </c>
      <c r="Q132" s="24">
        <v>27785614.010000002</v>
      </c>
      <c r="R132" s="24">
        <v>0</v>
      </c>
      <c r="S132" s="24">
        <v>0</v>
      </c>
      <c r="T132" s="24">
        <v>0</v>
      </c>
      <c r="U132" s="24">
        <v>13377150.99</v>
      </c>
      <c r="V132" s="24">
        <v>76920803.989999995</v>
      </c>
      <c r="W132" s="24">
        <v>0</v>
      </c>
      <c r="X132" s="24">
        <f t="shared" si="23"/>
        <v>76920803.989999995</v>
      </c>
      <c r="Y132" s="12">
        <f t="shared" si="13"/>
        <v>0</v>
      </c>
      <c r="Z132" s="12">
        <f t="shared" si="14"/>
        <v>0</v>
      </c>
      <c r="AA132" s="12">
        <f t="shared" si="15"/>
        <v>0.26536686614568367</v>
      </c>
      <c r="AB132" s="13">
        <f t="shared" si="16"/>
        <v>0.26536686614568367</v>
      </c>
    </row>
    <row r="133" spans="1:28" ht="29" outlineLevel="4" x14ac:dyDescent="0.35">
      <c r="A133" s="25" t="s">
        <v>141</v>
      </c>
      <c r="B133" s="25" t="s">
        <v>31</v>
      </c>
      <c r="C133" s="25" t="s">
        <v>59</v>
      </c>
      <c r="D133" s="25" t="s">
        <v>75</v>
      </c>
      <c r="E133" s="25" t="s">
        <v>34</v>
      </c>
      <c r="F133" s="26" t="s">
        <v>35</v>
      </c>
      <c r="G133" s="25">
        <v>1120</v>
      </c>
      <c r="H133" s="25">
        <v>709800000</v>
      </c>
      <c r="I133" s="26" t="s">
        <v>32</v>
      </c>
      <c r="J133" s="27" t="s">
        <v>392</v>
      </c>
      <c r="K133" s="24">
        <v>79617500</v>
      </c>
      <c r="L133" s="24">
        <v>79617500</v>
      </c>
      <c r="M133" s="24">
        <v>0</v>
      </c>
      <c r="N133" s="24">
        <v>0</v>
      </c>
      <c r="O133" s="24">
        <f t="shared" si="17"/>
        <v>79617500</v>
      </c>
      <c r="P133" s="24">
        <v>0</v>
      </c>
      <c r="Q133" s="24">
        <v>8079795.7800000003</v>
      </c>
      <c r="R133" s="24">
        <v>0</v>
      </c>
      <c r="S133" s="24">
        <v>0</v>
      </c>
      <c r="T133" s="24">
        <v>0</v>
      </c>
      <c r="U133" s="24">
        <v>26650280.219999999</v>
      </c>
      <c r="V133" s="24">
        <v>71537704.219999999</v>
      </c>
      <c r="W133" s="24">
        <v>0</v>
      </c>
      <c r="X133" s="24">
        <f t="shared" si="23"/>
        <v>71537704.219999999</v>
      </c>
      <c r="Y133" s="12">
        <f t="shared" si="13"/>
        <v>0</v>
      </c>
      <c r="Z133" s="12">
        <f t="shared" si="14"/>
        <v>0</v>
      </c>
      <c r="AA133" s="12">
        <f t="shared" si="15"/>
        <v>0.10148266122397714</v>
      </c>
      <c r="AB133" s="13">
        <f t="shared" si="16"/>
        <v>0.10148266122397714</v>
      </c>
    </row>
    <row r="134" spans="1:28" outlineLevel="4" x14ac:dyDescent="0.35">
      <c r="A134" s="25" t="s">
        <v>141</v>
      </c>
      <c r="B134" s="25" t="s">
        <v>31</v>
      </c>
      <c r="C134" s="25" t="s">
        <v>59</v>
      </c>
      <c r="D134" s="25" t="s">
        <v>165</v>
      </c>
      <c r="E134" s="25" t="s">
        <v>34</v>
      </c>
      <c r="F134" s="26" t="s">
        <v>35</v>
      </c>
      <c r="G134" s="25">
        <v>1120</v>
      </c>
      <c r="H134" s="25">
        <v>709800000</v>
      </c>
      <c r="I134" s="26" t="s">
        <v>32</v>
      </c>
      <c r="J134" s="27" t="s">
        <v>446</v>
      </c>
      <c r="K134" s="24">
        <v>16468275</v>
      </c>
      <c r="L134" s="24">
        <v>16468275</v>
      </c>
      <c r="M134" s="24">
        <v>0</v>
      </c>
      <c r="N134" s="24">
        <v>0</v>
      </c>
      <c r="O134" s="24">
        <f t="shared" si="17"/>
        <v>16468275</v>
      </c>
      <c r="P134" s="24">
        <v>0</v>
      </c>
      <c r="Q134" s="24">
        <v>2917660</v>
      </c>
      <c r="R134" s="24">
        <v>0</v>
      </c>
      <c r="S134" s="24">
        <v>76840</v>
      </c>
      <c r="T134" s="24">
        <v>76840</v>
      </c>
      <c r="U134" s="24">
        <v>4676180</v>
      </c>
      <c r="V134" s="24">
        <v>13473775</v>
      </c>
      <c r="W134" s="24">
        <v>0</v>
      </c>
      <c r="X134" s="24">
        <f t="shared" si="23"/>
        <v>13473775</v>
      </c>
      <c r="Y134" s="12">
        <f t="shared" si="13"/>
        <v>4.6659410290391676E-3</v>
      </c>
      <c r="Z134" s="12">
        <f t="shared" si="14"/>
        <v>4.6659410290391676E-3</v>
      </c>
      <c r="AA134" s="12">
        <f t="shared" si="15"/>
        <v>0.17716852554381074</v>
      </c>
      <c r="AB134" s="13">
        <f t="shared" si="16"/>
        <v>0.18183446657284991</v>
      </c>
    </row>
    <row r="135" spans="1:28" outlineLevel="4" x14ac:dyDescent="0.35">
      <c r="A135" s="25" t="s">
        <v>141</v>
      </c>
      <c r="B135" s="25" t="s">
        <v>31</v>
      </c>
      <c r="C135" s="25" t="s">
        <v>59</v>
      </c>
      <c r="D135" s="25" t="s">
        <v>166</v>
      </c>
      <c r="E135" s="25" t="s">
        <v>34</v>
      </c>
      <c r="F135" s="26" t="s">
        <v>35</v>
      </c>
      <c r="G135" s="25">
        <v>1310</v>
      </c>
      <c r="H135" s="25">
        <v>709800000</v>
      </c>
      <c r="I135" s="26" t="s">
        <v>32</v>
      </c>
      <c r="J135" s="27" t="s">
        <v>167</v>
      </c>
      <c r="K135" s="24">
        <v>7000000</v>
      </c>
      <c r="L135" s="24">
        <v>7000000</v>
      </c>
      <c r="M135" s="24">
        <v>0</v>
      </c>
      <c r="N135" s="24">
        <v>0</v>
      </c>
      <c r="O135" s="24">
        <f t="shared" si="17"/>
        <v>7000000</v>
      </c>
      <c r="P135" s="24">
        <v>0</v>
      </c>
      <c r="Q135" s="24">
        <v>240856</v>
      </c>
      <c r="R135" s="24">
        <v>0</v>
      </c>
      <c r="S135" s="24">
        <v>159144</v>
      </c>
      <c r="T135" s="24">
        <v>159144</v>
      </c>
      <c r="U135" s="24">
        <v>0</v>
      </c>
      <c r="V135" s="24">
        <v>6600000</v>
      </c>
      <c r="W135" s="24">
        <v>0</v>
      </c>
      <c r="X135" s="24">
        <f t="shared" si="23"/>
        <v>6600000</v>
      </c>
      <c r="Y135" s="12">
        <f t="shared" si="13"/>
        <v>2.2734857142857143E-2</v>
      </c>
      <c r="Z135" s="12">
        <f t="shared" si="14"/>
        <v>2.2734857142857143E-2</v>
      </c>
      <c r="AA135" s="12">
        <f t="shared" si="15"/>
        <v>3.4408000000000001E-2</v>
      </c>
      <c r="AB135" s="13">
        <f t="shared" si="16"/>
        <v>5.7142857142857148E-2</v>
      </c>
    </row>
    <row r="136" spans="1:28" outlineLevel="4" x14ac:dyDescent="0.35">
      <c r="A136" s="25" t="s">
        <v>141</v>
      </c>
      <c r="B136" s="25" t="s">
        <v>31</v>
      </c>
      <c r="C136" s="25" t="s">
        <v>59</v>
      </c>
      <c r="D136" s="25" t="s">
        <v>76</v>
      </c>
      <c r="E136" s="25" t="s">
        <v>34</v>
      </c>
      <c r="F136" s="26" t="s">
        <v>35</v>
      </c>
      <c r="G136" s="25">
        <v>1120</v>
      </c>
      <c r="H136" s="25">
        <v>709800000</v>
      </c>
      <c r="I136" s="26" t="s">
        <v>32</v>
      </c>
      <c r="J136" s="27" t="s">
        <v>77</v>
      </c>
      <c r="K136" s="24">
        <v>0</v>
      </c>
      <c r="L136" s="24">
        <v>0</v>
      </c>
      <c r="M136" s="24">
        <v>20876196.059999999</v>
      </c>
      <c r="N136" s="24">
        <v>0</v>
      </c>
      <c r="O136" s="24">
        <f t="shared" si="17"/>
        <v>20876196.059999999</v>
      </c>
      <c r="P136" s="24">
        <v>0</v>
      </c>
      <c r="Q136" s="24">
        <v>20876196.059999999</v>
      </c>
      <c r="R136" s="24">
        <v>0</v>
      </c>
      <c r="S136" s="24">
        <v>0</v>
      </c>
      <c r="T136" s="24">
        <v>0</v>
      </c>
      <c r="U136" s="24">
        <v>-20876196.059999999</v>
      </c>
      <c r="V136" s="24">
        <v>-20876196.059999999</v>
      </c>
      <c r="W136" s="24">
        <v>0</v>
      </c>
      <c r="X136" s="24">
        <f t="shared" si="23"/>
        <v>0</v>
      </c>
      <c r="Y136" s="12">
        <f t="shared" si="13"/>
        <v>0</v>
      </c>
      <c r="Z136" s="12">
        <f t="shared" si="14"/>
        <v>0</v>
      </c>
      <c r="AA136" s="12">
        <f t="shared" si="15"/>
        <v>1</v>
      </c>
      <c r="AB136" s="13">
        <f t="shared" si="16"/>
        <v>1</v>
      </c>
    </row>
    <row r="137" spans="1:28" outlineLevel="4" x14ac:dyDescent="0.35">
      <c r="A137" s="25" t="s">
        <v>141</v>
      </c>
      <c r="B137" s="25" t="s">
        <v>31</v>
      </c>
      <c r="C137" s="25" t="s">
        <v>59</v>
      </c>
      <c r="D137" s="25" t="s">
        <v>168</v>
      </c>
      <c r="E137" s="25" t="s">
        <v>34</v>
      </c>
      <c r="F137" s="26" t="s">
        <v>35</v>
      </c>
      <c r="G137" s="25">
        <v>1120</v>
      </c>
      <c r="H137" s="25">
        <v>709800000</v>
      </c>
      <c r="I137" s="26" t="s">
        <v>32</v>
      </c>
      <c r="J137" s="27" t="s">
        <v>169</v>
      </c>
      <c r="K137" s="24">
        <v>5000000</v>
      </c>
      <c r="L137" s="24">
        <v>5000000</v>
      </c>
      <c r="M137" s="24">
        <v>0</v>
      </c>
      <c r="N137" s="24">
        <v>0</v>
      </c>
      <c r="O137" s="24">
        <f t="shared" si="17"/>
        <v>5000000</v>
      </c>
      <c r="P137" s="24">
        <v>0</v>
      </c>
      <c r="Q137" s="24">
        <v>3241540</v>
      </c>
      <c r="R137" s="24">
        <v>0</v>
      </c>
      <c r="S137" s="24">
        <v>1758460</v>
      </c>
      <c r="T137" s="24">
        <v>1758460</v>
      </c>
      <c r="U137" s="24">
        <v>0</v>
      </c>
      <c r="V137" s="24">
        <v>0</v>
      </c>
      <c r="W137" s="24">
        <v>0</v>
      </c>
      <c r="X137" s="24">
        <f t="shared" si="23"/>
        <v>0</v>
      </c>
      <c r="Y137" s="12">
        <f t="shared" si="13"/>
        <v>0.351692</v>
      </c>
      <c r="Z137" s="12">
        <f t="shared" si="14"/>
        <v>0.351692</v>
      </c>
      <c r="AA137" s="12">
        <f t="shared" si="15"/>
        <v>0.648308</v>
      </c>
      <c r="AB137" s="13">
        <f t="shared" si="16"/>
        <v>1</v>
      </c>
    </row>
    <row r="138" spans="1:28" outlineLevel="4" x14ac:dyDescent="0.35">
      <c r="A138" s="25" t="s">
        <v>141</v>
      </c>
      <c r="B138" s="25" t="s">
        <v>31</v>
      </c>
      <c r="C138" s="25" t="s">
        <v>59</v>
      </c>
      <c r="D138" s="25" t="s">
        <v>170</v>
      </c>
      <c r="E138" s="25" t="s">
        <v>34</v>
      </c>
      <c r="F138" s="26" t="s">
        <v>35</v>
      </c>
      <c r="G138" s="25">
        <v>1120</v>
      </c>
      <c r="H138" s="25">
        <v>709800000</v>
      </c>
      <c r="I138" s="26" t="s">
        <v>32</v>
      </c>
      <c r="J138" s="27" t="s">
        <v>171</v>
      </c>
      <c r="K138" s="24">
        <v>3204000</v>
      </c>
      <c r="L138" s="24">
        <v>3204000</v>
      </c>
      <c r="M138" s="24">
        <v>0</v>
      </c>
      <c r="N138" s="24">
        <v>0</v>
      </c>
      <c r="O138" s="24">
        <f t="shared" si="17"/>
        <v>3204000</v>
      </c>
      <c r="P138" s="24">
        <v>0</v>
      </c>
      <c r="Q138" s="24">
        <v>0</v>
      </c>
      <c r="R138" s="24">
        <v>0</v>
      </c>
      <c r="S138" s="24">
        <v>0</v>
      </c>
      <c r="T138" s="24">
        <v>0</v>
      </c>
      <c r="U138" s="24">
        <v>0</v>
      </c>
      <c r="V138" s="24">
        <v>3204000</v>
      </c>
      <c r="W138" s="24">
        <v>0</v>
      </c>
      <c r="X138" s="24">
        <f t="shared" si="23"/>
        <v>3204000</v>
      </c>
      <c r="Y138" s="12">
        <f t="shared" si="13"/>
        <v>0</v>
      </c>
      <c r="Z138" s="12">
        <f t="shared" si="14"/>
        <v>0</v>
      </c>
      <c r="AA138" s="12">
        <f t="shared" si="15"/>
        <v>0</v>
      </c>
      <c r="AB138" s="13">
        <f t="shared" si="16"/>
        <v>0</v>
      </c>
    </row>
    <row r="139" spans="1:28" outlineLevel="3" x14ac:dyDescent="0.35">
      <c r="A139" s="29"/>
      <c r="B139" s="29"/>
      <c r="C139" s="29" t="s">
        <v>78</v>
      </c>
      <c r="D139" s="29"/>
      <c r="E139" s="29"/>
      <c r="F139" s="39"/>
      <c r="G139" s="29"/>
      <c r="H139" s="29"/>
      <c r="I139" s="39"/>
      <c r="J139" s="40"/>
      <c r="K139" s="30">
        <f t="shared" ref="K139:X139" si="24">SUBTOTAL(9,K111:K138)</f>
        <v>16515963171</v>
      </c>
      <c r="L139" s="30">
        <f t="shared" si="24"/>
        <v>16515963171</v>
      </c>
      <c r="M139" s="30">
        <f t="shared" si="24"/>
        <v>0</v>
      </c>
      <c r="N139" s="30">
        <f t="shared" si="24"/>
        <v>0</v>
      </c>
      <c r="O139" s="30">
        <f t="shared" si="24"/>
        <v>16515963170.999998</v>
      </c>
      <c r="P139" s="30">
        <f t="shared" si="24"/>
        <v>77820509.709999993</v>
      </c>
      <c r="Q139" s="30">
        <f t="shared" si="24"/>
        <v>2121543995.8199999</v>
      </c>
      <c r="R139" s="30">
        <f t="shared" si="24"/>
        <v>34916052.509999998</v>
      </c>
      <c r="S139" s="30">
        <f t="shared" si="24"/>
        <v>627381572.21999979</v>
      </c>
      <c r="T139" s="30">
        <f t="shared" si="24"/>
        <v>580933279.49999976</v>
      </c>
      <c r="U139" s="30">
        <f t="shared" si="24"/>
        <v>2889706832.7399998</v>
      </c>
      <c r="V139" s="30">
        <f t="shared" si="24"/>
        <v>13654301040.739998</v>
      </c>
      <c r="W139" s="30">
        <f t="shared" si="24"/>
        <v>0</v>
      </c>
      <c r="X139" s="30">
        <f t="shared" si="24"/>
        <v>13654301040.739998</v>
      </c>
      <c r="Y139" s="14">
        <f t="shared" ref="Y139:Y201" si="25">IFERROR(($S139/$L139),0)</f>
        <v>3.7986375104154063E-2</v>
      </c>
      <c r="Z139" s="14">
        <f t="shared" ref="Z139:Z201" si="26">IFERROR(($S139/$O139),0)</f>
        <v>3.798637510415407E-2</v>
      </c>
      <c r="AA139" s="14">
        <f t="shared" ref="AA139:AA201" si="27">IFERROR((($P139+$Q139+$R139)/$O139),0)</f>
        <v>0.13528006419650548</v>
      </c>
      <c r="AB139" s="15">
        <f t="shared" ref="AB139:AB201" si="28">$Z139+$AA139</f>
        <v>0.17326643930065955</v>
      </c>
    </row>
    <row r="140" spans="1:28" outlineLevel="4" x14ac:dyDescent="0.35">
      <c r="A140" s="25" t="s">
        <v>141</v>
      </c>
      <c r="B140" s="25" t="s">
        <v>31</v>
      </c>
      <c r="C140" s="25" t="s">
        <v>79</v>
      </c>
      <c r="D140" s="25" t="s">
        <v>172</v>
      </c>
      <c r="E140" s="25" t="s">
        <v>34</v>
      </c>
      <c r="F140" s="26" t="s">
        <v>35</v>
      </c>
      <c r="G140" s="25">
        <v>1120</v>
      </c>
      <c r="H140" s="25">
        <v>709800000</v>
      </c>
      <c r="I140" s="26" t="s">
        <v>32</v>
      </c>
      <c r="J140" s="27" t="s">
        <v>173</v>
      </c>
      <c r="K140" s="24">
        <v>200108050</v>
      </c>
      <c r="L140" s="24">
        <v>200108050</v>
      </c>
      <c r="M140" s="24">
        <v>0</v>
      </c>
      <c r="N140" s="24">
        <v>0</v>
      </c>
      <c r="O140" s="24">
        <f t="shared" si="17"/>
        <v>200108050</v>
      </c>
      <c r="P140" s="24">
        <v>0</v>
      </c>
      <c r="Q140" s="24">
        <v>79887135</v>
      </c>
      <c r="R140" s="24">
        <v>0</v>
      </c>
      <c r="S140" s="24">
        <v>19166890</v>
      </c>
      <c r="T140" s="24">
        <v>19166890</v>
      </c>
      <c r="U140" s="24">
        <v>1000000</v>
      </c>
      <c r="V140" s="24">
        <v>101054025</v>
      </c>
      <c r="W140" s="24">
        <v>0</v>
      </c>
      <c r="X140" s="24">
        <f t="shared" ref="X140:X159" si="29">+$O140-$P140-$Q140-$R140-$S140-$W140</f>
        <v>101054025</v>
      </c>
      <c r="Y140" s="12">
        <f t="shared" si="25"/>
        <v>9.5782703394491131E-2</v>
      </c>
      <c r="Z140" s="12">
        <f t="shared" si="26"/>
        <v>9.5782703394491131E-2</v>
      </c>
      <c r="AA140" s="12">
        <f t="shared" si="27"/>
        <v>0.39921999639694655</v>
      </c>
      <c r="AB140" s="13">
        <f t="shared" si="28"/>
        <v>0.49500269979143768</v>
      </c>
    </row>
    <row r="141" spans="1:28" outlineLevel="4" x14ac:dyDescent="0.35">
      <c r="A141" s="25" t="s">
        <v>141</v>
      </c>
      <c r="B141" s="25" t="s">
        <v>31</v>
      </c>
      <c r="C141" s="25" t="s">
        <v>79</v>
      </c>
      <c r="D141" s="25" t="s">
        <v>174</v>
      </c>
      <c r="E141" s="25" t="s">
        <v>34</v>
      </c>
      <c r="F141" s="26" t="s">
        <v>35</v>
      </c>
      <c r="G141" s="25">
        <v>1120</v>
      </c>
      <c r="H141" s="25">
        <v>709800000</v>
      </c>
      <c r="I141" s="26" t="s">
        <v>32</v>
      </c>
      <c r="J141" s="27" t="s">
        <v>447</v>
      </c>
      <c r="K141" s="24">
        <v>259762</v>
      </c>
      <c r="L141" s="24">
        <v>259762</v>
      </c>
      <c r="M141" s="24">
        <v>0</v>
      </c>
      <c r="N141" s="24">
        <v>0</v>
      </c>
      <c r="O141" s="24">
        <f t="shared" si="17"/>
        <v>259762</v>
      </c>
      <c r="P141" s="24">
        <v>0</v>
      </c>
      <c r="Q141" s="24">
        <v>0</v>
      </c>
      <c r="R141" s="24">
        <v>0</v>
      </c>
      <c r="S141" s="24">
        <v>0</v>
      </c>
      <c r="T141" s="24">
        <v>0</v>
      </c>
      <c r="U141" s="24">
        <v>259762</v>
      </c>
      <c r="V141" s="24">
        <v>259762</v>
      </c>
      <c r="W141" s="24">
        <v>0</v>
      </c>
      <c r="X141" s="24">
        <f t="shared" si="29"/>
        <v>259762</v>
      </c>
      <c r="Y141" s="12">
        <f t="shared" si="25"/>
        <v>0</v>
      </c>
      <c r="Z141" s="12">
        <f t="shared" si="26"/>
        <v>0</v>
      </c>
      <c r="AA141" s="12">
        <f t="shared" si="27"/>
        <v>0</v>
      </c>
      <c r="AB141" s="13">
        <f t="shared" si="28"/>
        <v>0</v>
      </c>
    </row>
    <row r="142" spans="1:28" outlineLevel="4" x14ac:dyDescent="0.35">
      <c r="A142" s="25" t="s">
        <v>141</v>
      </c>
      <c r="B142" s="25" t="s">
        <v>31</v>
      </c>
      <c r="C142" s="25" t="s">
        <v>79</v>
      </c>
      <c r="D142" s="25" t="s">
        <v>80</v>
      </c>
      <c r="E142" s="25" t="s">
        <v>34</v>
      </c>
      <c r="F142" s="26" t="s">
        <v>35</v>
      </c>
      <c r="G142" s="25">
        <v>1120</v>
      </c>
      <c r="H142" s="25">
        <v>709800000</v>
      </c>
      <c r="I142" s="26" t="s">
        <v>32</v>
      </c>
      <c r="J142" s="27" t="s">
        <v>81</v>
      </c>
      <c r="K142" s="24">
        <v>1874100</v>
      </c>
      <c r="L142" s="24">
        <v>1874100</v>
      </c>
      <c r="M142" s="24">
        <v>0</v>
      </c>
      <c r="N142" s="24">
        <v>0</v>
      </c>
      <c r="O142" s="24">
        <f t="shared" si="17"/>
        <v>1874100</v>
      </c>
      <c r="P142" s="24">
        <v>0</v>
      </c>
      <c r="Q142" s="24">
        <v>0</v>
      </c>
      <c r="R142" s="24">
        <v>0</v>
      </c>
      <c r="S142" s="24">
        <v>0</v>
      </c>
      <c r="T142" s="24">
        <v>0</v>
      </c>
      <c r="U142" s="24">
        <v>1522100</v>
      </c>
      <c r="V142" s="24">
        <v>1874100</v>
      </c>
      <c r="W142" s="24">
        <v>0</v>
      </c>
      <c r="X142" s="24">
        <f t="shared" si="29"/>
        <v>1874100</v>
      </c>
      <c r="Y142" s="12">
        <f t="shared" si="25"/>
        <v>0</v>
      </c>
      <c r="Z142" s="12">
        <f t="shared" si="26"/>
        <v>0</v>
      </c>
      <c r="AA142" s="12">
        <f t="shared" si="27"/>
        <v>0</v>
      </c>
      <c r="AB142" s="13">
        <f t="shared" si="28"/>
        <v>0</v>
      </c>
    </row>
    <row r="143" spans="1:28" outlineLevel="4" x14ac:dyDescent="0.35">
      <c r="A143" s="25" t="s">
        <v>141</v>
      </c>
      <c r="B143" s="25" t="s">
        <v>31</v>
      </c>
      <c r="C143" s="25" t="s">
        <v>79</v>
      </c>
      <c r="D143" s="25" t="s">
        <v>175</v>
      </c>
      <c r="E143" s="25" t="s">
        <v>34</v>
      </c>
      <c r="F143" s="26" t="s">
        <v>35</v>
      </c>
      <c r="G143" s="25">
        <v>1120</v>
      </c>
      <c r="H143" s="25">
        <v>709800000</v>
      </c>
      <c r="I143" s="26" t="s">
        <v>32</v>
      </c>
      <c r="J143" s="27" t="s">
        <v>448</v>
      </c>
      <c r="K143" s="24">
        <v>541415</v>
      </c>
      <c r="L143" s="24">
        <v>541415</v>
      </c>
      <c r="M143" s="24">
        <v>0</v>
      </c>
      <c r="N143" s="24">
        <v>0</v>
      </c>
      <c r="O143" s="24">
        <f t="shared" si="17"/>
        <v>541415</v>
      </c>
      <c r="P143" s="24">
        <v>0</v>
      </c>
      <c r="Q143" s="24">
        <v>0</v>
      </c>
      <c r="R143" s="24">
        <v>0</v>
      </c>
      <c r="S143" s="24">
        <v>0</v>
      </c>
      <c r="T143" s="24">
        <v>0</v>
      </c>
      <c r="U143" s="24">
        <v>541415</v>
      </c>
      <c r="V143" s="24">
        <v>541415</v>
      </c>
      <c r="W143" s="24">
        <v>0</v>
      </c>
      <c r="X143" s="24">
        <f t="shared" si="29"/>
        <v>541415</v>
      </c>
      <c r="Y143" s="12">
        <f t="shared" si="25"/>
        <v>0</v>
      </c>
      <c r="Z143" s="12">
        <f t="shared" si="26"/>
        <v>0</v>
      </c>
      <c r="AA143" s="12">
        <f t="shared" si="27"/>
        <v>0</v>
      </c>
      <c r="AB143" s="13">
        <f t="shared" si="28"/>
        <v>0</v>
      </c>
    </row>
    <row r="144" spans="1:28" outlineLevel="4" x14ac:dyDescent="0.35">
      <c r="A144" s="25" t="s">
        <v>141</v>
      </c>
      <c r="B144" s="25" t="s">
        <v>31</v>
      </c>
      <c r="C144" s="25" t="s">
        <v>79</v>
      </c>
      <c r="D144" s="25" t="s">
        <v>176</v>
      </c>
      <c r="E144" s="25" t="s">
        <v>34</v>
      </c>
      <c r="F144" s="26" t="s">
        <v>35</v>
      </c>
      <c r="G144" s="25">
        <v>1120</v>
      </c>
      <c r="H144" s="25">
        <v>709800000</v>
      </c>
      <c r="I144" s="26" t="s">
        <v>32</v>
      </c>
      <c r="J144" s="27" t="s">
        <v>449</v>
      </c>
      <c r="K144" s="24">
        <v>11891295</v>
      </c>
      <c r="L144" s="24">
        <v>11891295</v>
      </c>
      <c r="M144" s="24">
        <v>0</v>
      </c>
      <c r="N144" s="24">
        <v>0</v>
      </c>
      <c r="O144" s="24">
        <f t="shared" si="17"/>
        <v>11891295</v>
      </c>
      <c r="P144" s="24">
        <v>0</v>
      </c>
      <c r="Q144" s="24">
        <v>2599000</v>
      </c>
      <c r="R144" s="24">
        <v>0</v>
      </c>
      <c r="S144" s="24">
        <v>0</v>
      </c>
      <c r="T144" s="24">
        <v>0</v>
      </c>
      <c r="U144" s="24">
        <v>1364765</v>
      </c>
      <c r="V144" s="24">
        <v>9292295</v>
      </c>
      <c r="W144" s="24">
        <v>0</v>
      </c>
      <c r="X144" s="24">
        <f t="shared" si="29"/>
        <v>9292295</v>
      </c>
      <c r="Y144" s="12">
        <f t="shared" si="25"/>
        <v>0</v>
      </c>
      <c r="Z144" s="12">
        <f t="shared" si="26"/>
        <v>0</v>
      </c>
      <c r="AA144" s="12">
        <f t="shared" si="27"/>
        <v>0.218563243111873</v>
      </c>
      <c r="AB144" s="13">
        <f t="shared" si="28"/>
        <v>0.218563243111873</v>
      </c>
    </row>
    <row r="145" spans="1:28" ht="29" outlineLevel="4" x14ac:dyDescent="0.35">
      <c r="A145" s="25" t="s">
        <v>141</v>
      </c>
      <c r="B145" s="25" t="s">
        <v>31</v>
      </c>
      <c r="C145" s="25" t="s">
        <v>79</v>
      </c>
      <c r="D145" s="25" t="s">
        <v>177</v>
      </c>
      <c r="E145" s="25" t="s">
        <v>34</v>
      </c>
      <c r="F145" s="26" t="s">
        <v>35</v>
      </c>
      <c r="G145" s="25">
        <v>1120</v>
      </c>
      <c r="H145" s="25">
        <v>709800000</v>
      </c>
      <c r="I145" s="26" t="s">
        <v>32</v>
      </c>
      <c r="J145" s="27" t="s">
        <v>450</v>
      </c>
      <c r="K145" s="24">
        <v>1814820</v>
      </c>
      <c r="L145" s="24">
        <v>1814820</v>
      </c>
      <c r="M145" s="24">
        <v>0</v>
      </c>
      <c r="N145" s="24">
        <v>0</v>
      </c>
      <c r="O145" s="24">
        <f t="shared" si="17"/>
        <v>1814820</v>
      </c>
      <c r="P145" s="24">
        <v>0</v>
      </c>
      <c r="Q145" s="24">
        <v>0</v>
      </c>
      <c r="R145" s="24">
        <v>0</v>
      </c>
      <c r="S145" s="24">
        <v>0</v>
      </c>
      <c r="T145" s="24">
        <v>0</v>
      </c>
      <c r="U145" s="24">
        <v>1814820</v>
      </c>
      <c r="V145" s="24">
        <v>1814820</v>
      </c>
      <c r="W145" s="24">
        <v>0</v>
      </c>
      <c r="X145" s="24">
        <f t="shared" si="29"/>
        <v>1814820</v>
      </c>
      <c r="Y145" s="12">
        <f t="shared" si="25"/>
        <v>0</v>
      </c>
      <c r="Z145" s="12">
        <f t="shared" si="26"/>
        <v>0</v>
      </c>
      <c r="AA145" s="12">
        <f t="shared" si="27"/>
        <v>0</v>
      </c>
      <c r="AB145" s="13">
        <f t="shared" si="28"/>
        <v>0</v>
      </c>
    </row>
    <row r="146" spans="1:28" outlineLevel="4" x14ac:dyDescent="0.35">
      <c r="A146" s="25" t="s">
        <v>141</v>
      </c>
      <c r="B146" s="25" t="s">
        <v>31</v>
      </c>
      <c r="C146" s="25" t="s">
        <v>79</v>
      </c>
      <c r="D146" s="25" t="s">
        <v>178</v>
      </c>
      <c r="E146" s="25" t="s">
        <v>34</v>
      </c>
      <c r="F146" s="26" t="s">
        <v>35</v>
      </c>
      <c r="G146" s="25">
        <v>1120</v>
      </c>
      <c r="H146" s="25">
        <v>709800000</v>
      </c>
      <c r="I146" s="26" t="s">
        <v>32</v>
      </c>
      <c r="J146" s="27" t="s">
        <v>179</v>
      </c>
      <c r="K146" s="24">
        <v>555860</v>
      </c>
      <c r="L146" s="24">
        <v>555860</v>
      </c>
      <c r="M146" s="24">
        <v>0</v>
      </c>
      <c r="N146" s="24">
        <v>0</v>
      </c>
      <c r="O146" s="24">
        <f t="shared" si="17"/>
        <v>555860</v>
      </c>
      <c r="P146" s="24">
        <v>0</v>
      </c>
      <c r="Q146" s="24">
        <v>0</v>
      </c>
      <c r="R146" s="24">
        <v>0</v>
      </c>
      <c r="S146" s="24">
        <v>0</v>
      </c>
      <c r="T146" s="24">
        <v>0</v>
      </c>
      <c r="U146" s="24">
        <v>555860</v>
      </c>
      <c r="V146" s="24">
        <v>555860</v>
      </c>
      <c r="W146" s="24">
        <v>0</v>
      </c>
      <c r="X146" s="24">
        <f t="shared" si="29"/>
        <v>555860</v>
      </c>
      <c r="Y146" s="12">
        <f t="shared" si="25"/>
        <v>0</v>
      </c>
      <c r="Z146" s="12">
        <f t="shared" si="26"/>
        <v>0</v>
      </c>
      <c r="AA146" s="12">
        <f t="shared" si="27"/>
        <v>0</v>
      </c>
      <c r="AB146" s="13">
        <f t="shared" si="28"/>
        <v>0</v>
      </c>
    </row>
    <row r="147" spans="1:28" ht="29" outlineLevel="4" x14ac:dyDescent="0.35">
      <c r="A147" s="25" t="s">
        <v>141</v>
      </c>
      <c r="B147" s="25" t="s">
        <v>31</v>
      </c>
      <c r="C147" s="25" t="s">
        <v>79</v>
      </c>
      <c r="D147" s="25" t="s">
        <v>84</v>
      </c>
      <c r="E147" s="25" t="s">
        <v>34</v>
      </c>
      <c r="F147" s="26" t="s">
        <v>35</v>
      </c>
      <c r="G147" s="25">
        <v>1120</v>
      </c>
      <c r="H147" s="25">
        <v>709800000</v>
      </c>
      <c r="I147" s="26" t="s">
        <v>32</v>
      </c>
      <c r="J147" s="27" t="s">
        <v>393</v>
      </c>
      <c r="K147" s="24">
        <v>2750605</v>
      </c>
      <c r="L147" s="24">
        <v>2750605</v>
      </c>
      <c r="M147" s="24">
        <v>0</v>
      </c>
      <c r="N147" s="24">
        <v>0</v>
      </c>
      <c r="O147" s="24">
        <f t="shared" si="17"/>
        <v>2750605</v>
      </c>
      <c r="P147" s="24">
        <v>0</v>
      </c>
      <c r="Q147" s="24">
        <v>0</v>
      </c>
      <c r="R147" s="24">
        <v>0</v>
      </c>
      <c r="S147" s="24">
        <v>0</v>
      </c>
      <c r="T147" s="24">
        <v>0</v>
      </c>
      <c r="U147" s="24">
        <v>2162790</v>
      </c>
      <c r="V147" s="24">
        <v>2750605</v>
      </c>
      <c r="W147" s="24">
        <v>0</v>
      </c>
      <c r="X147" s="24">
        <f t="shared" si="29"/>
        <v>2750605</v>
      </c>
      <c r="Y147" s="12">
        <f t="shared" si="25"/>
        <v>0</v>
      </c>
      <c r="Z147" s="12">
        <f t="shared" si="26"/>
        <v>0</v>
      </c>
      <c r="AA147" s="12">
        <f t="shared" si="27"/>
        <v>0</v>
      </c>
      <c r="AB147" s="13">
        <f t="shared" si="28"/>
        <v>0</v>
      </c>
    </row>
    <row r="148" spans="1:28" outlineLevel="4" x14ac:dyDescent="0.35">
      <c r="A148" s="25" t="s">
        <v>141</v>
      </c>
      <c r="B148" s="25" t="s">
        <v>31</v>
      </c>
      <c r="C148" s="25" t="s">
        <v>79</v>
      </c>
      <c r="D148" s="25" t="s">
        <v>180</v>
      </c>
      <c r="E148" s="25" t="s">
        <v>34</v>
      </c>
      <c r="F148" s="26" t="s">
        <v>35</v>
      </c>
      <c r="G148" s="25">
        <v>1120</v>
      </c>
      <c r="H148" s="25">
        <v>709800000</v>
      </c>
      <c r="I148" s="26" t="s">
        <v>32</v>
      </c>
      <c r="J148" s="27" t="s">
        <v>181</v>
      </c>
      <c r="K148" s="24">
        <v>1286160</v>
      </c>
      <c r="L148" s="24">
        <v>1286160</v>
      </c>
      <c r="M148" s="24">
        <v>0</v>
      </c>
      <c r="N148" s="24">
        <v>0</v>
      </c>
      <c r="O148" s="24">
        <f t="shared" si="17"/>
        <v>1286160</v>
      </c>
      <c r="P148" s="24">
        <v>0</v>
      </c>
      <c r="Q148" s="24">
        <v>0</v>
      </c>
      <c r="R148" s="24">
        <v>0</v>
      </c>
      <c r="S148" s="24">
        <v>0</v>
      </c>
      <c r="T148" s="24">
        <v>0</v>
      </c>
      <c r="U148" s="24">
        <v>1286160</v>
      </c>
      <c r="V148" s="24">
        <v>1286160</v>
      </c>
      <c r="W148" s="24">
        <v>0</v>
      </c>
      <c r="X148" s="24">
        <f t="shared" si="29"/>
        <v>1286160</v>
      </c>
      <c r="Y148" s="12">
        <f t="shared" si="25"/>
        <v>0</v>
      </c>
      <c r="Z148" s="12">
        <f t="shared" si="26"/>
        <v>0</v>
      </c>
      <c r="AA148" s="12">
        <f t="shared" si="27"/>
        <v>0</v>
      </c>
      <c r="AB148" s="13">
        <f t="shared" si="28"/>
        <v>0</v>
      </c>
    </row>
    <row r="149" spans="1:28" outlineLevel="4" x14ac:dyDescent="0.35">
      <c r="A149" s="25" t="s">
        <v>141</v>
      </c>
      <c r="B149" s="25" t="s">
        <v>31</v>
      </c>
      <c r="C149" s="25" t="s">
        <v>79</v>
      </c>
      <c r="D149" s="25" t="s">
        <v>182</v>
      </c>
      <c r="E149" s="25" t="s">
        <v>34</v>
      </c>
      <c r="F149" s="26" t="s">
        <v>35</v>
      </c>
      <c r="G149" s="25">
        <v>1120</v>
      </c>
      <c r="H149" s="25">
        <v>709800000</v>
      </c>
      <c r="I149" s="26" t="s">
        <v>32</v>
      </c>
      <c r="J149" s="27" t="s">
        <v>451</v>
      </c>
      <c r="K149" s="24">
        <v>1209920</v>
      </c>
      <c r="L149" s="24">
        <v>1209920</v>
      </c>
      <c r="M149" s="24">
        <v>0</v>
      </c>
      <c r="N149" s="24">
        <v>0</v>
      </c>
      <c r="O149" s="24">
        <f t="shared" si="17"/>
        <v>1209920</v>
      </c>
      <c r="P149" s="24">
        <v>0</v>
      </c>
      <c r="Q149" s="24">
        <v>0</v>
      </c>
      <c r="R149" s="24">
        <v>0</v>
      </c>
      <c r="S149" s="24">
        <v>0</v>
      </c>
      <c r="T149" s="24">
        <v>0</v>
      </c>
      <c r="U149" s="24">
        <v>1209920</v>
      </c>
      <c r="V149" s="24">
        <v>1209920</v>
      </c>
      <c r="W149" s="24">
        <v>0</v>
      </c>
      <c r="X149" s="24">
        <f t="shared" si="29"/>
        <v>1209920</v>
      </c>
      <c r="Y149" s="12">
        <f t="shared" si="25"/>
        <v>0</v>
      </c>
      <c r="Z149" s="12">
        <f t="shared" si="26"/>
        <v>0</v>
      </c>
      <c r="AA149" s="12">
        <f t="shared" si="27"/>
        <v>0</v>
      </c>
      <c r="AB149" s="13">
        <f t="shared" si="28"/>
        <v>0</v>
      </c>
    </row>
    <row r="150" spans="1:28" ht="29" outlineLevel="4" x14ac:dyDescent="0.35">
      <c r="A150" s="25" t="s">
        <v>141</v>
      </c>
      <c r="B150" s="25" t="s">
        <v>31</v>
      </c>
      <c r="C150" s="25" t="s">
        <v>79</v>
      </c>
      <c r="D150" s="25" t="s">
        <v>183</v>
      </c>
      <c r="E150" s="25" t="s">
        <v>34</v>
      </c>
      <c r="F150" s="26" t="s">
        <v>35</v>
      </c>
      <c r="G150" s="25">
        <v>1120</v>
      </c>
      <c r="H150" s="25">
        <v>709800000</v>
      </c>
      <c r="I150" s="26" t="s">
        <v>32</v>
      </c>
      <c r="J150" s="27" t="s">
        <v>452</v>
      </c>
      <c r="K150" s="24">
        <v>1161490</v>
      </c>
      <c r="L150" s="24">
        <v>1161490</v>
      </c>
      <c r="M150" s="24">
        <v>0</v>
      </c>
      <c r="N150" s="24">
        <v>0</v>
      </c>
      <c r="O150" s="24">
        <f t="shared" ref="O150:O222" si="30">$L150+$M150</f>
        <v>1161490</v>
      </c>
      <c r="P150" s="24">
        <v>0</v>
      </c>
      <c r="Q150" s="24">
        <v>0</v>
      </c>
      <c r="R150" s="24">
        <v>0</v>
      </c>
      <c r="S150" s="24">
        <v>0</v>
      </c>
      <c r="T150" s="24">
        <v>0</v>
      </c>
      <c r="U150" s="24">
        <v>1161490</v>
      </c>
      <c r="V150" s="24">
        <v>1161490</v>
      </c>
      <c r="W150" s="24">
        <v>0</v>
      </c>
      <c r="X150" s="24">
        <f t="shared" si="29"/>
        <v>1161490</v>
      </c>
      <c r="Y150" s="12">
        <f t="shared" si="25"/>
        <v>0</v>
      </c>
      <c r="Z150" s="12">
        <f t="shared" si="26"/>
        <v>0</v>
      </c>
      <c r="AA150" s="12">
        <f t="shared" si="27"/>
        <v>0</v>
      </c>
      <c r="AB150" s="13">
        <f t="shared" si="28"/>
        <v>0</v>
      </c>
    </row>
    <row r="151" spans="1:28" outlineLevel="4" x14ac:dyDescent="0.35">
      <c r="A151" s="25" t="s">
        <v>141</v>
      </c>
      <c r="B151" s="25" t="s">
        <v>31</v>
      </c>
      <c r="C151" s="25" t="s">
        <v>79</v>
      </c>
      <c r="D151" s="25" t="s">
        <v>85</v>
      </c>
      <c r="E151" s="25" t="s">
        <v>34</v>
      </c>
      <c r="F151" s="26" t="s">
        <v>35</v>
      </c>
      <c r="G151" s="25">
        <v>1120</v>
      </c>
      <c r="H151" s="25">
        <v>709800000</v>
      </c>
      <c r="I151" s="26" t="s">
        <v>32</v>
      </c>
      <c r="J151" s="27" t="s">
        <v>86</v>
      </c>
      <c r="K151" s="24">
        <v>3004000</v>
      </c>
      <c r="L151" s="24">
        <v>3004000</v>
      </c>
      <c r="M151" s="24">
        <v>0</v>
      </c>
      <c r="N151" s="24">
        <v>0</v>
      </c>
      <c r="O151" s="24">
        <f t="shared" si="30"/>
        <v>3004000</v>
      </c>
      <c r="P151" s="24">
        <v>0</v>
      </c>
      <c r="Q151" s="24">
        <v>0</v>
      </c>
      <c r="R151" s="24">
        <v>0</v>
      </c>
      <c r="S151" s="24">
        <v>0</v>
      </c>
      <c r="T151" s="24">
        <v>0</v>
      </c>
      <c r="U151" s="24">
        <v>0</v>
      </c>
      <c r="V151" s="24">
        <v>3004000</v>
      </c>
      <c r="W151" s="24">
        <v>0</v>
      </c>
      <c r="X151" s="24">
        <f t="shared" si="29"/>
        <v>3004000</v>
      </c>
      <c r="Y151" s="12">
        <f t="shared" si="25"/>
        <v>0</v>
      </c>
      <c r="Z151" s="12">
        <f t="shared" si="26"/>
        <v>0</v>
      </c>
      <c r="AA151" s="12">
        <f t="shared" si="27"/>
        <v>0</v>
      </c>
      <c r="AB151" s="13">
        <f t="shared" si="28"/>
        <v>0</v>
      </c>
    </row>
    <row r="152" spans="1:28" outlineLevel="4" x14ac:dyDescent="0.35">
      <c r="A152" s="25" t="s">
        <v>141</v>
      </c>
      <c r="B152" s="25" t="s">
        <v>31</v>
      </c>
      <c r="C152" s="25" t="s">
        <v>79</v>
      </c>
      <c r="D152" s="25" t="s">
        <v>184</v>
      </c>
      <c r="E152" s="25" t="s">
        <v>34</v>
      </c>
      <c r="F152" s="26" t="s">
        <v>35</v>
      </c>
      <c r="G152" s="25">
        <v>1120</v>
      </c>
      <c r="H152" s="25">
        <v>709800000</v>
      </c>
      <c r="I152" s="26" t="s">
        <v>32</v>
      </c>
      <c r="J152" s="27" t="s">
        <v>185</v>
      </c>
      <c r="K152" s="24">
        <v>46126901</v>
      </c>
      <c r="L152" s="24">
        <v>46126901</v>
      </c>
      <c r="M152" s="24">
        <v>0</v>
      </c>
      <c r="N152" s="24">
        <v>0</v>
      </c>
      <c r="O152" s="24">
        <f t="shared" si="30"/>
        <v>46126901</v>
      </c>
      <c r="P152" s="24">
        <v>0</v>
      </c>
      <c r="Q152" s="24">
        <v>0</v>
      </c>
      <c r="R152" s="24">
        <v>0</v>
      </c>
      <c r="S152" s="24">
        <v>0</v>
      </c>
      <c r="T152" s="24">
        <v>0</v>
      </c>
      <c r="U152" s="24">
        <v>13256010</v>
      </c>
      <c r="V152" s="24">
        <v>46126901</v>
      </c>
      <c r="W152" s="24">
        <v>0</v>
      </c>
      <c r="X152" s="24">
        <f t="shared" si="29"/>
        <v>46126901</v>
      </c>
      <c r="Y152" s="12">
        <f t="shared" si="25"/>
        <v>0</v>
      </c>
      <c r="Z152" s="12">
        <f t="shared" si="26"/>
        <v>0</v>
      </c>
      <c r="AA152" s="12">
        <f t="shared" si="27"/>
        <v>0</v>
      </c>
      <c r="AB152" s="13">
        <f t="shared" si="28"/>
        <v>0</v>
      </c>
    </row>
    <row r="153" spans="1:28" outlineLevel="4" x14ac:dyDescent="0.35">
      <c r="A153" s="25" t="s">
        <v>141</v>
      </c>
      <c r="B153" s="25" t="s">
        <v>31</v>
      </c>
      <c r="C153" s="25" t="s">
        <v>79</v>
      </c>
      <c r="D153" s="25" t="s">
        <v>87</v>
      </c>
      <c r="E153" s="25" t="s">
        <v>34</v>
      </c>
      <c r="F153" s="26" t="s">
        <v>35</v>
      </c>
      <c r="G153" s="25">
        <v>1120</v>
      </c>
      <c r="H153" s="25">
        <v>709800000</v>
      </c>
      <c r="I153" s="26" t="s">
        <v>32</v>
      </c>
      <c r="J153" s="27" t="s">
        <v>394</v>
      </c>
      <c r="K153" s="24">
        <v>13912715</v>
      </c>
      <c r="L153" s="24">
        <v>13912715</v>
      </c>
      <c r="M153" s="24">
        <v>0</v>
      </c>
      <c r="N153" s="24">
        <v>0</v>
      </c>
      <c r="O153" s="24">
        <f t="shared" si="30"/>
        <v>13912715</v>
      </c>
      <c r="P153" s="24">
        <v>0</v>
      </c>
      <c r="Q153" s="24">
        <v>0</v>
      </c>
      <c r="R153" s="24">
        <v>0</v>
      </c>
      <c r="S153" s="24">
        <v>121584.66</v>
      </c>
      <c r="T153" s="24">
        <v>121584.66</v>
      </c>
      <c r="U153" s="24">
        <v>5716388.3399999999</v>
      </c>
      <c r="V153" s="24">
        <v>13791130.34</v>
      </c>
      <c r="W153" s="24">
        <v>0</v>
      </c>
      <c r="X153" s="24">
        <f t="shared" si="29"/>
        <v>13791130.34</v>
      </c>
      <c r="Y153" s="12">
        <f t="shared" si="25"/>
        <v>8.7391037622778882E-3</v>
      </c>
      <c r="Z153" s="12">
        <f t="shared" si="26"/>
        <v>8.7391037622778882E-3</v>
      </c>
      <c r="AA153" s="12">
        <f t="shared" si="27"/>
        <v>0</v>
      </c>
      <c r="AB153" s="13">
        <f t="shared" si="28"/>
        <v>8.7391037622778882E-3</v>
      </c>
    </row>
    <row r="154" spans="1:28" ht="29" outlineLevel="4" x14ac:dyDescent="0.35">
      <c r="A154" s="25" t="s">
        <v>141</v>
      </c>
      <c r="B154" s="25" t="s">
        <v>31</v>
      </c>
      <c r="C154" s="25" t="s">
        <v>79</v>
      </c>
      <c r="D154" s="25" t="s">
        <v>186</v>
      </c>
      <c r="E154" s="25" t="s">
        <v>34</v>
      </c>
      <c r="F154" s="26" t="s">
        <v>35</v>
      </c>
      <c r="G154" s="25">
        <v>1120</v>
      </c>
      <c r="H154" s="25">
        <v>709800000</v>
      </c>
      <c r="I154" s="26" t="s">
        <v>32</v>
      </c>
      <c r="J154" s="27" t="s">
        <v>453</v>
      </c>
      <c r="K154" s="24">
        <v>1572194</v>
      </c>
      <c r="L154" s="24">
        <v>1572194</v>
      </c>
      <c r="M154" s="24">
        <v>0</v>
      </c>
      <c r="N154" s="24">
        <v>0</v>
      </c>
      <c r="O154" s="24">
        <f t="shared" si="30"/>
        <v>1572194</v>
      </c>
      <c r="P154" s="24">
        <v>0</v>
      </c>
      <c r="Q154" s="24">
        <v>0</v>
      </c>
      <c r="R154" s="24">
        <v>0</v>
      </c>
      <c r="S154" s="24">
        <v>0</v>
      </c>
      <c r="T154" s="24">
        <v>0</v>
      </c>
      <c r="U154" s="24">
        <v>1572194</v>
      </c>
      <c r="V154" s="24">
        <v>1572194</v>
      </c>
      <c r="W154" s="24">
        <v>0</v>
      </c>
      <c r="X154" s="24">
        <f t="shared" si="29"/>
        <v>1572194</v>
      </c>
      <c r="Y154" s="12">
        <f t="shared" si="25"/>
        <v>0</v>
      </c>
      <c r="Z154" s="12">
        <f t="shared" si="26"/>
        <v>0</v>
      </c>
      <c r="AA154" s="12">
        <f t="shared" si="27"/>
        <v>0</v>
      </c>
      <c r="AB154" s="13">
        <f t="shared" si="28"/>
        <v>0</v>
      </c>
    </row>
    <row r="155" spans="1:28" outlineLevel="4" x14ac:dyDescent="0.35">
      <c r="A155" s="25" t="s">
        <v>141</v>
      </c>
      <c r="B155" s="25" t="s">
        <v>31</v>
      </c>
      <c r="C155" s="25" t="s">
        <v>79</v>
      </c>
      <c r="D155" s="25" t="s">
        <v>88</v>
      </c>
      <c r="E155" s="25" t="s">
        <v>34</v>
      </c>
      <c r="F155" s="26" t="s">
        <v>35</v>
      </c>
      <c r="G155" s="25">
        <v>1120</v>
      </c>
      <c r="H155" s="25">
        <v>709800000</v>
      </c>
      <c r="I155" s="26" t="s">
        <v>32</v>
      </c>
      <c r="J155" s="27" t="s">
        <v>395</v>
      </c>
      <c r="K155" s="24">
        <v>29800000</v>
      </c>
      <c r="L155" s="24">
        <v>29800000</v>
      </c>
      <c r="M155" s="24">
        <v>0</v>
      </c>
      <c r="N155" s="24">
        <v>0</v>
      </c>
      <c r="O155" s="24">
        <f t="shared" si="30"/>
        <v>29800000</v>
      </c>
      <c r="P155" s="24">
        <v>0</v>
      </c>
      <c r="Q155" s="24">
        <v>0</v>
      </c>
      <c r="R155" s="24">
        <v>0</v>
      </c>
      <c r="S155" s="24">
        <v>0</v>
      </c>
      <c r="T155" s="24">
        <v>0</v>
      </c>
      <c r="U155" s="24">
        <v>12964219</v>
      </c>
      <c r="V155" s="24">
        <v>29800000</v>
      </c>
      <c r="W155" s="24">
        <v>0</v>
      </c>
      <c r="X155" s="24">
        <f t="shared" si="29"/>
        <v>29800000</v>
      </c>
      <c r="Y155" s="12">
        <f t="shared" si="25"/>
        <v>0</v>
      </c>
      <c r="Z155" s="12">
        <f t="shared" si="26"/>
        <v>0</v>
      </c>
      <c r="AA155" s="12">
        <f t="shared" si="27"/>
        <v>0</v>
      </c>
      <c r="AB155" s="13">
        <f t="shared" si="28"/>
        <v>0</v>
      </c>
    </row>
    <row r="156" spans="1:28" outlineLevel="4" x14ac:dyDescent="0.35">
      <c r="A156" s="25" t="s">
        <v>141</v>
      </c>
      <c r="B156" s="25" t="s">
        <v>31</v>
      </c>
      <c r="C156" s="25" t="s">
        <v>79</v>
      </c>
      <c r="D156" s="25" t="s">
        <v>187</v>
      </c>
      <c r="E156" s="25" t="s">
        <v>34</v>
      </c>
      <c r="F156" s="26" t="s">
        <v>35</v>
      </c>
      <c r="G156" s="25">
        <v>1120</v>
      </c>
      <c r="H156" s="25">
        <v>709800000</v>
      </c>
      <c r="I156" s="26" t="s">
        <v>32</v>
      </c>
      <c r="J156" s="27" t="s">
        <v>188</v>
      </c>
      <c r="K156" s="24">
        <v>3057500</v>
      </c>
      <c r="L156" s="24">
        <v>3057500</v>
      </c>
      <c r="M156" s="24">
        <v>0</v>
      </c>
      <c r="N156" s="24">
        <v>0</v>
      </c>
      <c r="O156" s="24">
        <f t="shared" si="30"/>
        <v>3057500</v>
      </c>
      <c r="P156" s="24">
        <v>0</v>
      </c>
      <c r="Q156" s="24">
        <v>0</v>
      </c>
      <c r="R156" s="24">
        <v>0</v>
      </c>
      <c r="S156" s="24">
        <v>0</v>
      </c>
      <c r="T156" s="24">
        <v>0</v>
      </c>
      <c r="U156" s="24">
        <v>2057500</v>
      </c>
      <c r="V156" s="24">
        <v>3057500</v>
      </c>
      <c r="W156" s="24">
        <v>0</v>
      </c>
      <c r="X156" s="24">
        <f t="shared" si="29"/>
        <v>3057500</v>
      </c>
      <c r="Y156" s="12">
        <f t="shared" si="25"/>
        <v>0</v>
      </c>
      <c r="Z156" s="12">
        <f t="shared" si="26"/>
        <v>0</v>
      </c>
      <c r="AA156" s="12">
        <f t="shared" si="27"/>
        <v>0</v>
      </c>
      <c r="AB156" s="13">
        <f t="shared" si="28"/>
        <v>0</v>
      </c>
    </row>
    <row r="157" spans="1:28" outlineLevel="4" x14ac:dyDescent="0.35">
      <c r="A157" s="25" t="s">
        <v>141</v>
      </c>
      <c r="B157" s="25" t="s">
        <v>31</v>
      </c>
      <c r="C157" s="25" t="s">
        <v>79</v>
      </c>
      <c r="D157" s="25" t="s">
        <v>189</v>
      </c>
      <c r="E157" s="25" t="s">
        <v>34</v>
      </c>
      <c r="F157" s="26" t="s">
        <v>35</v>
      </c>
      <c r="G157" s="25">
        <v>1120</v>
      </c>
      <c r="H157" s="25">
        <v>709800000</v>
      </c>
      <c r="I157" s="26" t="s">
        <v>32</v>
      </c>
      <c r="J157" s="27" t="s">
        <v>454</v>
      </c>
      <c r="K157" s="24">
        <v>53881207</v>
      </c>
      <c r="L157" s="24">
        <v>53881207</v>
      </c>
      <c r="M157" s="24">
        <v>0</v>
      </c>
      <c r="N157" s="24">
        <v>0</v>
      </c>
      <c r="O157" s="24">
        <f t="shared" si="30"/>
        <v>53881207</v>
      </c>
      <c r="P157" s="24">
        <v>0</v>
      </c>
      <c r="Q157" s="24">
        <v>0</v>
      </c>
      <c r="R157" s="24">
        <v>0</v>
      </c>
      <c r="S157" s="24">
        <v>2085348.33</v>
      </c>
      <c r="T157" s="24">
        <v>2085348.33</v>
      </c>
      <c r="U157" s="24">
        <v>10013501.67</v>
      </c>
      <c r="V157" s="24">
        <v>51795858.670000002</v>
      </c>
      <c r="W157" s="24">
        <v>0</v>
      </c>
      <c r="X157" s="24">
        <f t="shared" si="29"/>
        <v>51795858.670000002</v>
      </c>
      <c r="Y157" s="12">
        <f t="shared" si="25"/>
        <v>3.8702702595359455E-2</v>
      </c>
      <c r="Z157" s="12">
        <f t="shared" si="26"/>
        <v>3.8702702595359455E-2</v>
      </c>
      <c r="AA157" s="12">
        <f t="shared" si="27"/>
        <v>0</v>
      </c>
      <c r="AB157" s="13">
        <f t="shared" si="28"/>
        <v>3.8702702595359455E-2</v>
      </c>
    </row>
    <row r="158" spans="1:28" outlineLevel="4" x14ac:dyDescent="0.35">
      <c r="A158" s="25" t="s">
        <v>141</v>
      </c>
      <c r="B158" s="25" t="s">
        <v>31</v>
      </c>
      <c r="C158" s="25" t="s">
        <v>79</v>
      </c>
      <c r="D158" s="25" t="s">
        <v>190</v>
      </c>
      <c r="E158" s="25" t="s">
        <v>34</v>
      </c>
      <c r="F158" s="26" t="s">
        <v>35</v>
      </c>
      <c r="G158" s="25">
        <v>1120</v>
      </c>
      <c r="H158" s="25">
        <v>709800000</v>
      </c>
      <c r="I158" s="26" t="s">
        <v>32</v>
      </c>
      <c r="J158" s="27" t="s">
        <v>455</v>
      </c>
      <c r="K158" s="24">
        <v>3651980</v>
      </c>
      <c r="L158" s="24">
        <v>3651980</v>
      </c>
      <c r="M158" s="24">
        <v>0</v>
      </c>
      <c r="N158" s="24">
        <v>0</v>
      </c>
      <c r="O158" s="24">
        <f t="shared" si="30"/>
        <v>3651980</v>
      </c>
      <c r="P158" s="24">
        <v>0</v>
      </c>
      <c r="Q158" s="24">
        <v>0</v>
      </c>
      <c r="R158" s="24">
        <v>0</v>
      </c>
      <c r="S158" s="24">
        <v>0</v>
      </c>
      <c r="T158" s="24">
        <v>0</v>
      </c>
      <c r="U158" s="24">
        <v>3526218</v>
      </c>
      <c r="V158" s="24">
        <v>3651980</v>
      </c>
      <c r="W158" s="24">
        <v>0</v>
      </c>
      <c r="X158" s="24">
        <f t="shared" si="29"/>
        <v>3651980</v>
      </c>
      <c r="Y158" s="12">
        <f t="shared" si="25"/>
        <v>0</v>
      </c>
      <c r="Z158" s="12">
        <f t="shared" si="26"/>
        <v>0</v>
      </c>
      <c r="AA158" s="12">
        <f t="shared" si="27"/>
        <v>0</v>
      </c>
      <c r="AB158" s="13">
        <f t="shared" si="28"/>
        <v>0</v>
      </c>
    </row>
    <row r="159" spans="1:28" ht="29" outlineLevel="4" x14ac:dyDescent="0.35">
      <c r="A159" s="25" t="s">
        <v>141</v>
      </c>
      <c r="B159" s="25" t="s">
        <v>31</v>
      </c>
      <c r="C159" s="25" t="s">
        <v>79</v>
      </c>
      <c r="D159" s="25" t="s">
        <v>89</v>
      </c>
      <c r="E159" s="25" t="s">
        <v>34</v>
      </c>
      <c r="F159" s="26" t="s">
        <v>35</v>
      </c>
      <c r="G159" s="25">
        <v>1120</v>
      </c>
      <c r="H159" s="25">
        <v>709800000</v>
      </c>
      <c r="I159" s="26" t="s">
        <v>32</v>
      </c>
      <c r="J159" s="27" t="s">
        <v>396</v>
      </c>
      <c r="K159" s="24">
        <v>6211955</v>
      </c>
      <c r="L159" s="24">
        <v>6211955</v>
      </c>
      <c r="M159" s="24">
        <v>0</v>
      </c>
      <c r="N159" s="24">
        <v>0</v>
      </c>
      <c r="O159" s="24">
        <f t="shared" si="30"/>
        <v>6211955</v>
      </c>
      <c r="P159" s="24">
        <v>0</v>
      </c>
      <c r="Q159" s="24">
        <v>0</v>
      </c>
      <c r="R159" s="24">
        <v>0</v>
      </c>
      <c r="S159" s="24">
        <v>479063.5</v>
      </c>
      <c r="T159" s="24">
        <v>479063.5</v>
      </c>
      <c r="U159" s="24">
        <v>813946.5</v>
      </c>
      <c r="V159" s="24">
        <v>5732891.5</v>
      </c>
      <c r="W159" s="24">
        <v>0</v>
      </c>
      <c r="X159" s="24">
        <f t="shared" si="29"/>
        <v>5732891.5</v>
      </c>
      <c r="Y159" s="12">
        <f t="shared" si="25"/>
        <v>7.7119602443997098E-2</v>
      </c>
      <c r="Z159" s="12">
        <f t="shared" si="26"/>
        <v>7.7119602443997098E-2</v>
      </c>
      <c r="AA159" s="12">
        <f t="shared" si="27"/>
        <v>0</v>
      </c>
      <c r="AB159" s="13">
        <f t="shared" si="28"/>
        <v>7.7119602443997098E-2</v>
      </c>
    </row>
    <row r="160" spans="1:28" outlineLevel="3" x14ac:dyDescent="0.35">
      <c r="A160" s="29"/>
      <c r="B160" s="29"/>
      <c r="C160" s="29" t="s">
        <v>90</v>
      </c>
      <c r="D160" s="29"/>
      <c r="E160" s="29"/>
      <c r="F160" s="39"/>
      <c r="G160" s="29"/>
      <c r="H160" s="29"/>
      <c r="I160" s="39"/>
      <c r="J160" s="40"/>
      <c r="K160" s="30">
        <f t="shared" ref="K160:X160" si="31">SUBTOTAL(9,K140:K159)</f>
        <v>384671929</v>
      </c>
      <c r="L160" s="30">
        <f t="shared" si="31"/>
        <v>384671929</v>
      </c>
      <c r="M160" s="30">
        <f t="shared" si="31"/>
        <v>0</v>
      </c>
      <c r="N160" s="30">
        <f t="shared" si="31"/>
        <v>0</v>
      </c>
      <c r="O160" s="30">
        <f t="shared" si="31"/>
        <v>384671929</v>
      </c>
      <c r="P160" s="30">
        <f t="shared" si="31"/>
        <v>0</v>
      </c>
      <c r="Q160" s="30">
        <f t="shared" si="31"/>
        <v>82486135</v>
      </c>
      <c r="R160" s="30">
        <f t="shared" si="31"/>
        <v>0</v>
      </c>
      <c r="S160" s="30">
        <f t="shared" si="31"/>
        <v>21852886.490000002</v>
      </c>
      <c r="T160" s="30">
        <f t="shared" si="31"/>
        <v>21852886.490000002</v>
      </c>
      <c r="U160" s="30">
        <f t="shared" si="31"/>
        <v>62799059.510000005</v>
      </c>
      <c r="V160" s="30">
        <f t="shared" si="31"/>
        <v>280332907.50999999</v>
      </c>
      <c r="W160" s="30">
        <f t="shared" si="31"/>
        <v>0</v>
      </c>
      <c r="X160" s="30">
        <f t="shared" si="31"/>
        <v>280332907.50999999</v>
      </c>
      <c r="Y160" s="14">
        <f t="shared" si="25"/>
        <v>5.6809153053640163E-2</v>
      </c>
      <c r="Z160" s="14">
        <f t="shared" si="26"/>
        <v>5.6809153053640163E-2</v>
      </c>
      <c r="AA160" s="14">
        <f t="shared" si="27"/>
        <v>0.21443242613109936</v>
      </c>
      <c r="AB160" s="15">
        <f t="shared" si="28"/>
        <v>0.27124157918473951</v>
      </c>
    </row>
    <row r="161" spans="1:28" outlineLevel="4" x14ac:dyDescent="0.35">
      <c r="A161" s="25" t="s">
        <v>141</v>
      </c>
      <c r="B161" s="25" t="s">
        <v>31</v>
      </c>
      <c r="C161" s="25" t="s">
        <v>91</v>
      </c>
      <c r="D161" s="25" t="s">
        <v>191</v>
      </c>
      <c r="E161" s="25" t="s">
        <v>34</v>
      </c>
      <c r="F161" s="26">
        <v>280</v>
      </c>
      <c r="G161" s="25">
        <v>2210</v>
      </c>
      <c r="H161" s="25">
        <v>709800000</v>
      </c>
      <c r="I161" s="26" t="s">
        <v>32</v>
      </c>
      <c r="J161" s="27" t="s">
        <v>456</v>
      </c>
      <c r="K161" s="24">
        <v>3468010</v>
      </c>
      <c r="L161" s="24">
        <v>3468010</v>
      </c>
      <c r="M161" s="24">
        <v>0</v>
      </c>
      <c r="N161" s="24">
        <v>0</v>
      </c>
      <c r="O161" s="24">
        <f t="shared" si="30"/>
        <v>3468010</v>
      </c>
      <c r="P161" s="24">
        <v>0</v>
      </c>
      <c r="Q161" s="24">
        <v>0</v>
      </c>
      <c r="R161" s="24">
        <v>0</v>
      </c>
      <c r="S161" s="24">
        <v>0</v>
      </c>
      <c r="T161" s="24">
        <v>0</v>
      </c>
      <c r="U161" s="24">
        <v>3468010</v>
      </c>
      <c r="V161" s="24">
        <v>3468010</v>
      </c>
      <c r="W161" s="24">
        <v>0</v>
      </c>
      <c r="X161" s="24">
        <f t="shared" ref="X161:X167" si="32">+$O161-$P161-$Q161-$R161-$S161-$W161</f>
        <v>3468010</v>
      </c>
      <c r="Y161" s="12">
        <f t="shared" si="25"/>
        <v>0</v>
      </c>
      <c r="Z161" s="12">
        <f t="shared" si="26"/>
        <v>0</v>
      </c>
      <c r="AA161" s="12">
        <f t="shared" si="27"/>
        <v>0</v>
      </c>
      <c r="AB161" s="13">
        <f t="shared" si="28"/>
        <v>0</v>
      </c>
    </row>
    <row r="162" spans="1:28" outlineLevel="4" x14ac:dyDescent="0.35">
      <c r="A162" s="25" t="s">
        <v>141</v>
      </c>
      <c r="B162" s="25" t="s">
        <v>31</v>
      </c>
      <c r="C162" s="25" t="s">
        <v>91</v>
      </c>
      <c r="D162" s="25" t="s">
        <v>192</v>
      </c>
      <c r="E162" s="25" t="s">
        <v>34</v>
      </c>
      <c r="F162" s="26">
        <v>280</v>
      </c>
      <c r="G162" s="25">
        <v>2210</v>
      </c>
      <c r="H162" s="25">
        <v>709800000</v>
      </c>
      <c r="I162" s="26" t="s">
        <v>32</v>
      </c>
      <c r="J162" s="27" t="s">
        <v>193</v>
      </c>
      <c r="K162" s="24">
        <v>300000000</v>
      </c>
      <c r="L162" s="24">
        <v>300000000</v>
      </c>
      <c r="M162" s="24">
        <v>0</v>
      </c>
      <c r="N162" s="24">
        <v>0</v>
      </c>
      <c r="O162" s="24">
        <f t="shared" si="30"/>
        <v>300000000</v>
      </c>
      <c r="P162" s="24">
        <v>0</v>
      </c>
      <c r="Q162" s="24">
        <v>98515095</v>
      </c>
      <c r="R162" s="24">
        <v>0</v>
      </c>
      <c r="S162" s="24">
        <v>0</v>
      </c>
      <c r="T162" s="24">
        <v>0</v>
      </c>
      <c r="U162" s="24">
        <v>201484905</v>
      </c>
      <c r="V162" s="24">
        <v>201484905</v>
      </c>
      <c r="W162" s="24">
        <v>0</v>
      </c>
      <c r="X162" s="24">
        <f t="shared" si="32"/>
        <v>201484905</v>
      </c>
      <c r="Y162" s="12">
        <f t="shared" si="25"/>
        <v>0</v>
      </c>
      <c r="Z162" s="12">
        <f t="shared" si="26"/>
        <v>0</v>
      </c>
      <c r="AA162" s="12">
        <f t="shared" si="27"/>
        <v>0.32838365000000003</v>
      </c>
      <c r="AB162" s="13">
        <f t="shared" si="28"/>
        <v>0.32838365000000003</v>
      </c>
    </row>
    <row r="163" spans="1:28" outlineLevel="4" x14ac:dyDescent="0.35">
      <c r="A163" s="25" t="s">
        <v>141</v>
      </c>
      <c r="B163" s="25" t="s">
        <v>31</v>
      </c>
      <c r="C163" s="25" t="s">
        <v>91</v>
      </c>
      <c r="D163" s="25" t="s">
        <v>93</v>
      </c>
      <c r="E163" s="25" t="s">
        <v>34</v>
      </c>
      <c r="F163" s="26">
        <v>280</v>
      </c>
      <c r="G163" s="25">
        <v>2210</v>
      </c>
      <c r="H163" s="25">
        <v>709800000</v>
      </c>
      <c r="I163" s="26" t="s">
        <v>32</v>
      </c>
      <c r="J163" s="27" t="s">
        <v>94</v>
      </c>
      <c r="K163" s="24">
        <v>280256442</v>
      </c>
      <c r="L163" s="24">
        <v>280256442</v>
      </c>
      <c r="M163" s="24">
        <v>0</v>
      </c>
      <c r="N163" s="24">
        <v>0</v>
      </c>
      <c r="O163" s="24">
        <f t="shared" si="30"/>
        <v>280256442</v>
      </c>
      <c r="P163" s="24">
        <v>0</v>
      </c>
      <c r="Q163" s="24">
        <v>411112.06</v>
      </c>
      <c r="R163" s="24">
        <v>0</v>
      </c>
      <c r="S163" s="24">
        <v>0</v>
      </c>
      <c r="T163" s="24">
        <v>0</v>
      </c>
      <c r="U163" s="24">
        <v>279845329.94</v>
      </c>
      <c r="V163" s="24">
        <v>279845329.94</v>
      </c>
      <c r="W163" s="24">
        <v>0</v>
      </c>
      <c r="X163" s="24">
        <f t="shared" si="32"/>
        <v>279845329.94</v>
      </c>
      <c r="Y163" s="12">
        <f t="shared" si="25"/>
        <v>0</v>
      </c>
      <c r="Z163" s="12">
        <f t="shared" si="26"/>
        <v>0</v>
      </c>
      <c r="AA163" s="12">
        <f t="shared" si="27"/>
        <v>1.4669138631254015E-3</v>
      </c>
      <c r="AB163" s="13">
        <f t="shared" si="28"/>
        <v>1.4669138631254015E-3</v>
      </c>
    </row>
    <row r="164" spans="1:28" outlineLevel="4" x14ac:dyDescent="0.35">
      <c r="A164" s="25" t="s">
        <v>141</v>
      </c>
      <c r="B164" s="25" t="s">
        <v>31</v>
      </c>
      <c r="C164" s="25" t="s">
        <v>91</v>
      </c>
      <c r="D164" s="25" t="s">
        <v>95</v>
      </c>
      <c r="E164" s="25" t="s">
        <v>34</v>
      </c>
      <c r="F164" s="26">
        <v>280</v>
      </c>
      <c r="G164" s="25">
        <v>2210</v>
      </c>
      <c r="H164" s="25">
        <v>709800000</v>
      </c>
      <c r="I164" s="26" t="s">
        <v>32</v>
      </c>
      <c r="J164" s="27" t="s">
        <v>398</v>
      </c>
      <c r="K164" s="24">
        <v>47934787</v>
      </c>
      <c r="L164" s="24">
        <v>47934787</v>
      </c>
      <c r="M164" s="24">
        <v>0</v>
      </c>
      <c r="N164" s="24">
        <v>0</v>
      </c>
      <c r="O164" s="24">
        <f t="shared" si="30"/>
        <v>47934787</v>
      </c>
      <c r="P164" s="24">
        <v>0</v>
      </c>
      <c r="Q164" s="24">
        <v>0</v>
      </c>
      <c r="R164" s="24">
        <v>0</v>
      </c>
      <c r="S164" s="24">
        <v>0</v>
      </c>
      <c r="T164" s="24">
        <v>0</v>
      </c>
      <c r="U164" s="24">
        <v>47934787</v>
      </c>
      <c r="V164" s="24">
        <v>47934787</v>
      </c>
      <c r="W164" s="24">
        <v>0</v>
      </c>
      <c r="X164" s="24">
        <f t="shared" si="32"/>
        <v>47934787</v>
      </c>
      <c r="Y164" s="12">
        <f t="shared" si="25"/>
        <v>0</v>
      </c>
      <c r="Z164" s="12">
        <f t="shared" si="26"/>
        <v>0</v>
      </c>
      <c r="AA164" s="12">
        <f t="shared" si="27"/>
        <v>0</v>
      </c>
      <c r="AB164" s="13">
        <f t="shared" si="28"/>
        <v>0</v>
      </c>
    </row>
    <row r="165" spans="1:28" outlineLevel="4" x14ac:dyDescent="0.35">
      <c r="A165" s="25" t="s">
        <v>141</v>
      </c>
      <c r="B165" s="25" t="s">
        <v>31</v>
      </c>
      <c r="C165" s="25" t="s">
        <v>91</v>
      </c>
      <c r="D165" s="25" t="s">
        <v>96</v>
      </c>
      <c r="E165" s="25" t="s">
        <v>34</v>
      </c>
      <c r="F165" s="26">
        <v>280</v>
      </c>
      <c r="G165" s="25">
        <v>2210</v>
      </c>
      <c r="H165" s="25">
        <v>709800000</v>
      </c>
      <c r="I165" s="26" t="s">
        <v>32</v>
      </c>
      <c r="J165" s="27" t="s">
        <v>97</v>
      </c>
      <c r="K165" s="24">
        <v>100200000</v>
      </c>
      <c r="L165" s="24">
        <v>100200000</v>
      </c>
      <c r="M165" s="24">
        <v>0</v>
      </c>
      <c r="N165" s="24">
        <v>0</v>
      </c>
      <c r="O165" s="24">
        <f t="shared" si="30"/>
        <v>100200000</v>
      </c>
      <c r="P165" s="24">
        <v>0</v>
      </c>
      <c r="Q165" s="24">
        <v>458158.52</v>
      </c>
      <c r="R165" s="24">
        <v>0</v>
      </c>
      <c r="S165" s="24">
        <v>615199.98</v>
      </c>
      <c r="T165" s="24">
        <v>615199.98</v>
      </c>
      <c r="U165" s="24">
        <v>99126641.5</v>
      </c>
      <c r="V165" s="24">
        <v>99126641.5</v>
      </c>
      <c r="W165" s="24">
        <v>0</v>
      </c>
      <c r="X165" s="24">
        <f t="shared" si="32"/>
        <v>99126641.5</v>
      </c>
      <c r="Y165" s="12">
        <f t="shared" si="25"/>
        <v>6.1397203592814366E-3</v>
      </c>
      <c r="Z165" s="12">
        <f t="shared" si="26"/>
        <v>6.1397203592814366E-3</v>
      </c>
      <c r="AA165" s="12">
        <f t="shared" si="27"/>
        <v>4.5724403193612775E-3</v>
      </c>
      <c r="AB165" s="13">
        <f t="shared" si="28"/>
        <v>1.0712160678642713E-2</v>
      </c>
    </row>
    <row r="166" spans="1:28" s="28" customFormat="1" ht="159.5" outlineLevel="4" x14ac:dyDescent="0.35">
      <c r="A166" s="25" t="s">
        <v>141</v>
      </c>
      <c r="B166" s="25" t="s">
        <v>31</v>
      </c>
      <c r="C166" s="25" t="s">
        <v>91</v>
      </c>
      <c r="D166" s="25" t="s">
        <v>194</v>
      </c>
      <c r="E166" s="25" t="s">
        <v>34</v>
      </c>
      <c r="F166" s="26">
        <v>280</v>
      </c>
      <c r="G166" s="25">
        <v>2110</v>
      </c>
      <c r="H166" s="25">
        <v>709800000</v>
      </c>
      <c r="I166" s="26" t="s">
        <v>32</v>
      </c>
      <c r="J166" s="27" t="s">
        <v>457</v>
      </c>
      <c r="K166" s="24">
        <v>150000000</v>
      </c>
      <c r="L166" s="24">
        <v>150000000</v>
      </c>
      <c r="M166" s="24">
        <v>0</v>
      </c>
      <c r="N166" s="24">
        <v>0</v>
      </c>
      <c r="O166" s="24">
        <f t="shared" si="30"/>
        <v>150000000</v>
      </c>
      <c r="P166" s="24">
        <v>0</v>
      </c>
      <c r="Q166" s="24">
        <v>0</v>
      </c>
      <c r="R166" s="24">
        <v>0</v>
      </c>
      <c r="S166" s="24">
        <v>0</v>
      </c>
      <c r="T166" s="24">
        <v>0</v>
      </c>
      <c r="U166" s="24">
        <v>150000000</v>
      </c>
      <c r="V166" s="24">
        <v>150000000</v>
      </c>
      <c r="W166" s="24">
        <v>0</v>
      </c>
      <c r="X166" s="24">
        <f t="shared" si="32"/>
        <v>150000000</v>
      </c>
      <c r="Y166" s="12">
        <f t="shared" si="25"/>
        <v>0</v>
      </c>
      <c r="Z166" s="12">
        <f t="shared" si="26"/>
        <v>0</v>
      </c>
      <c r="AA166" s="12">
        <f t="shared" si="27"/>
        <v>0</v>
      </c>
      <c r="AB166" s="13">
        <f t="shared" si="28"/>
        <v>0</v>
      </c>
    </row>
    <row r="167" spans="1:28" ht="20.149999999999999" customHeight="1" outlineLevel="4" x14ac:dyDescent="0.35">
      <c r="A167" s="25" t="s">
        <v>141</v>
      </c>
      <c r="B167" s="25" t="s">
        <v>31</v>
      </c>
      <c r="C167" s="25" t="s">
        <v>91</v>
      </c>
      <c r="D167" s="25" t="s">
        <v>98</v>
      </c>
      <c r="E167" s="25" t="s">
        <v>34</v>
      </c>
      <c r="F167" s="26">
        <v>280</v>
      </c>
      <c r="G167" s="25">
        <v>2240</v>
      </c>
      <c r="H167" s="25">
        <v>709800000</v>
      </c>
      <c r="I167" s="26" t="s">
        <v>32</v>
      </c>
      <c r="J167" s="27" t="s">
        <v>99</v>
      </c>
      <c r="K167" s="24">
        <v>880677171</v>
      </c>
      <c r="L167" s="24">
        <v>880677171</v>
      </c>
      <c r="M167" s="24">
        <v>0</v>
      </c>
      <c r="N167" s="24">
        <v>0</v>
      </c>
      <c r="O167" s="24">
        <f t="shared" si="30"/>
        <v>880677171</v>
      </c>
      <c r="P167" s="24">
        <v>0</v>
      </c>
      <c r="Q167" s="24">
        <v>0</v>
      </c>
      <c r="R167" s="24">
        <v>0</v>
      </c>
      <c r="S167" s="24">
        <v>0</v>
      </c>
      <c r="T167" s="24">
        <v>0</v>
      </c>
      <c r="U167" s="24">
        <v>880677171</v>
      </c>
      <c r="V167" s="24">
        <v>880677171</v>
      </c>
      <c r="W167" s="24">
        <v>0</v>
      </c>
      <c r="X167" s="24">
        <f t="shared" si="32"/>
        <v>880677171</v>
      </c>
      <c r="Y167" s="12">
        <f t="shared" si="25"/>
        <v>0</v>
      </c>
      <c r="Z167" s="12">
        <f t="shared" si="26"/>
        <v>0</v>
      </c>
      <c r="AA167" s="12">
        <f t="shared" si="27"/>
        <v>0</v>
      </c>
      <c r="AB167" s="13">
        <f t="shared" si="28"/>
        <v>0</v>
      </c>
    </row>
    <row r="168" spans="1:28" ht="20.149999999999999" customHeight="1" outlineLevel="3" x14ac:dyDescent="0.35">
      <c r="A168" s="29"/>
      <c r="B168" s="29"/>
      <c r="C168" s="29" t="s">
        <v>100</v>
      </c>
      <c r="D168" s="29"/>
      <c r="E168" s="29"/>
      <c r="F168" s="39"/>
      <c r="G168" s="29"/>
      <c r="H168" s="29"/>
      <c r="I168" s="39"/>
      <c r="J168" s="40"/>
      <c r="K168" s="30">
        <f t="shared" ref="K168:X168" si="33">SUBTOTAL(9,K161:K167)</f>
        <v>1762536410</v>
      </c>
      <c r="L168" s="30">
        <f t="shared" si="33"/>
        <v>1762536410</v>
      </c>
      <c r="M168" s="30">
        <f t="shared" si="33"/>
        <v>0</v>
      </c>
      <c r="N168" s="30">
        <f t="shared" si="33"/>
        <v>0</v>
      </c>
      <c r="O168" s="30">
        <f t="shared" si="33"/>
        <v>1762536410</v>
      </c>
      <c r="P168" s="30">
        <f t="shared" si="33"/>
        <v>0</v>
      </c>
      <c r="Q168" s="30">
        <f t="shared" si="33"/>
        <v>99384365.579999998</v>
      </c>
      <c r="R168" s="30">
        <f t="shared" si="33"/>
        <v>0</v>
      </c>
      <c r="S168" s="30">
        <f t="shared" si="33"/>
        <v>615199.98</v>
      </c>
      <c r="T168" s="30">
        <f t="shared" si="33"/>
        <v>615199.98</v>
      </c>
      <c r="U168" s="30">
        <f t="shared" si="33"/>
        <v>1662536844.4400001</v>
      </c>
      <c r="V168" s="30">
        <f t="shared" si="33"/>
        <v>1662536844.4400001</v>
      </c>
      <c r="W168" s="30">
        <f t="shared" si="33"/>
        <v>0</v>
      </c>
      <c r="X168" s="30">
        <f t="shared" si="33"/>
        <v>1662536844.4400001</v>
      </c>
      <c r="Y168" s="14">
        <f t="shared" si="25"/>
        <v>3.4904242346970861E-4</v>
      </c>
      <c r="Z168" s="14">
        <f t="shared" si="26"/>
        <v>3.4904242346970861E-4</v>
      </c>
      <c r="AA168" s="14">
        <f t="shared" si="27"/>
        <v>5.6387127673578098E-2</v>
      </c>
      <c r="AB168" s="15">
        <f t="shared" si="28"/>
        <v>5.673617009704781E-2</v>
      </c>
    </row>
    <row r="169" spans="1:28" s="28" customFormat="1" ht="87" outlineLevel="4" x14ac:dyDescent="0.35">
      <c r="A169" s="25" t="s">
        <v>141</v>
      </c>
      <c r="B169" s="25" t="s">
        <v>31</v>
      </c>
      <c r="C169" s="25" t="s">
        <v>101</v>
      </c>
      <c r="D169" s="25" t="s">
        <v>102</v>
      </c>
      <c r="E169" s="25" t="s">
        <v>52</v>
      </c>
      <c r="F169" s="26" t="s">
        <v>35</v>
      </c>
      <c r="G169" s="25">
        <v>1310</v>
      </c>
      <c r="H169" s="25">
        <v>709800000</v>
      </c>
      <c r="I169" s="26" t="s">
        <v>32</v>
      </c>
      <c r="J169" s="27" t="s">
        <v>399</v>
      </c>
      <c r="K169" s="24">
        <v>59506781</v>
      </c>
      <c r="L169" s="24">
        <v>59506781</v>
      </c>
      <c r="M169" s="24">
        <v>0</v>
      </c>
      <c r="N169" s="24">
        <v>0</v>
      </c>
      <c r="O169" s="24">
        <f t="shared" si="30"/>
        <v>59506781</v>
      </c>
      <c r="P169" s="24">
        <v>0</v>
      </c>
      <c r="Q169" s="24">
        <v>48454111.799999997</v>
      </c>
      <c r="R169" s="24">
        <v>0</v>
      </c>
      <c r="S169" s="24">
        <v>11052669.199999999</v>
      </c>
      <c r="T169" s="24">
        <v>11052669.199999999</v>
      </c>
      <c r="U169" s="24">
        <v>0</v>
      </c>
      <c r="V169" s="24">
        <v>0</v>
      </c>
      <c r="W169" s="24">
        <v>0</v>
      </c>
      <c r="X169" s="24">
        <f t="shared" ref="X169:X171" si="34">+$O169-$P169-$Q169-$R169-$S169-$W169</f>
        <v>3.7252902984619141E-9</v>
      </c>
      <c r="Y169" s="12">
        <f t="shared" si="25"/>
        <v>0.18573797833225089</v>
      </c>
      <c r="Z169" s="12">
        <f t="shared" si="26"/>
        <v>0.18573797833225089</v>
      </c>
      <c r="AA169" s="12">
        <f t="shared" si="27"/>
        <v>0.81426202166774908</v>
      </c>
      <c r="AB169" s="13">
        <f t="shared" si="28"/>
        <v>1</v>
      </c>
    </row>
    <row r="170" spans="1:28" s="28" customFormat="1" ht="87" outlineLevel="4" x14ac:dyDescent="0.35">
      <c r="A170" s="25" t="s">
        <v>141</v>
      </c>
      <c r="B170" s="25" t="s">
        <v>31</v>
      </c>
      <c r="C170" s="25" t="s">
        <v>101</v>
      </c>
      <c r="D170" s="25" t="s">
        <v>102</v>
      </c>
      <c r="E170" s="25" t="s">
        <v>103</v>
      </c>
      <c r="F170" s="26" t="s">
        <v>35</v>
      </c>
      <c r="G170" s="25">
        <v>1310</v>
      </c>
      <c r="H170" s="25">
        <v>709800000</v>
      </c>
      <c r="I170" s="26" t="s">
        <v>32</v>
      </c>
      <c r="J170" s="27" t="s">
        <v>400</v>
      </c>
      <c r="K170" s="24">
        <v>26873080</v>
      </c>
      <c r="L170" s="24">
        <v>26873080</v>
      </c>
      <c r="M170" s="24">
        <v>0</v>
      </c>
      <c r="N170" s="24">
        <v>0</v>
      </c>
      <c r="O170" s="24">
        <f t="shared" si="30"/>
        <v>26873080</v>
      </c>
      <c r="P170" s="24">
        <v>0</v>
      </c>
      <c r="Q170" s="24">
        <v>20805411.109999999</v>
      </c>
      <c r="R170" s="24">
        <v>0</v>
      </c>
      <c r="S170" s="24">
        <v>6067668.8899999997</v>
      </c>
      <c r="T170" s="24">
        <v>6067668.8899999997</v>
      </c>
      <c r="U170" s="24">
        <v>0</v>
      </c>
      <c r="V170" s="24">
        <v>0</v>
      </c>
      <c r="W170" s="24">
        <v>0</v>
      </c>
      <c r="X170" s="24">
        <f t="shared" si="34"/>
        <v>9.3132257461547852E-10</v>
      </c>
      <c r="Y170" s="12">
        <f t="shared" si="25"/>
        <v>0.22578985698699217</v>
      </c>
      <c r="Z170" s="12">
        <f t="shared" si="26"/>
        <v>0.22578985698699217</v>
      </c>
      <c r="AA170" s="12">
        <f t="shared" si="27"/>
        <v>0.77421014301300783</v>
      </c>
      <c r="AB170" s="13">
        <f t="shared" si="28"/>
        <v>1</v>
      </c>
    </row>
    <row r="171" spans="1:28" s="28" customFormat="1" ht="58" outlineLevel="4" x14ac:dyDescent="0.35">
      <c r="A171" s="25" t="s">
        <v>141</v>
      </c>
      <c r="B171" s="25" t="s">
        <v>31</v>
      </c>
      <c r="C171" s="25" t="s">
        <v>101</v>
      </c>
      <c r="D171" s="25" t="s">
        <v>102</v>
      </c>
      <c r="E171" s="25" t="s">
        <v>104</v>
      </c>
      <c r="F171" s="26" t="s">
        <v>35</v>
      </c>
      <c r="G171" s="25">
        <v>1310</v>
      </c>
      <c r="H171" s="25">
        <v>709800000</v>
      </c>
      <c r="I171" s="26" t="s">
        <v>32</v>
      </c>
      <c r="J171" s="27" t="s">
        <v>401</v>
      </c>
      <c r="K171" s="24">
        <v>5938976677</v>
      </c>
      <c r="L171" s="24">
        <v>5938976677</v>
      </c>
      <c r="M171" s="24">
        <v>0</v>
      </c>
      <c r="N171" s="24">
        <v>0</v>
      </c>
      <c r="O171" s="24">
        <f t="shared" si="30"/>
        <v>5938976677</v>
      </c>
      <c r="P171" s="24">
        <v>0</v>
      </c>
      <c r="Q171" s="24">
        <v>4883702425.7399998</v>
      </c>
      <c r="R171" s="24">
        <v>0</v>
      </c>
      <c r="S171" s="24">
        <v>1055274251.26</v>
      </c>
      <c r="T171" s="24">
        <v>1055274251.26</v>
      </c>
      <c r="U171" s="24">
        <v>0</v>
      </c>
      <c r="V171" s="24">
        <v>0</v>
      </c>
      <c r="W171" s="24">
        <v>0</v>
      </c>
      <c r="X171" s="24">
        <f t="shared" si="34"/>
        <v>2.384185791015625E-7</v>
      </c>
      <c r="Y171" s="12">
        <f t="shared" si="25"/>
        <v>0.17768620903105797</v>
      </c>
      <c r="Z171" s="12">
        <f t="shared" si="26"/>
        <v>0.17768620903105797</v>
      </c>
      <c r="AA171" s="12">
        <f t="shared" si="27"/>
        <v>0.82231379096894197</v>
      </c>
      <c r="AB171" s="13">
        <f t="shared" si="28"/>
        <v>1</v>
      </c>
    </row>
    <row r="172" spans="1:28" s="28" customFormat="1" outlineLevel="4" x14ac:dyDescent="0.35">
      <c r="A172" s="25" t="s">
        <v>141</v>
      </c>
      <c r="B172" s="25" t="s">
        <v>31</v>
      </c>
      <c r="C172" s="25" t="s">
        <v>101</v>
      </c>
      <c r="D172" s="25" t="s">
        <v>195</v>
      </c>
      <c r="E172" s="25" t="s">
        <v>34</v>
      </c>
      <c r="F172" s="26" t="s">
        <v>35</v>
      </c>
      <c r="G172" s="25">
        <v>1320</v>
      </c>
      <c r="H172" s="25">
        <v>709800000</v>
      </c>
      <c r="I172" s="26" t="s">
        <v>32</v>
      </c>
      <c r="J172" s="27" t="s">
        <v>196</v>
      </c>
      <c r="K172" s="24">
        <v>15000000000</v>
      </c>
      <c r="L172" s="24">
        <v>15000000000</v>
      </c>
      <c r="M172" s="24">
        <v>0</v>
      </c>
      <c r="N172" s="24">
        <v>0</v>
      </c>
      <c r="O172" s="24">
        <f t="shared" si="30"/>
        <v>15000000000</v>
      </c>
      <c r="P172" s="24">
        <v>0</v>
      </c>
      <c r="Q172" s="24">
        <v>7383880216.6300001</v>
      </c>
      <c r="R172" s="24">
        <v>0</v>
      </c>
      <c r="S172" s="24">
        <v>2616119783.3699999</v>
      </c>
      <c r="T172" s="24">
        <v>2614567338.6700001</v>
      </c>
      <c r="U172" s="24">
        <v>0</v>
      </c>
      <c r="V172" s="24">
        <v>5000000000</v>
      </c>
      <c r="W172" s="24">
        <v>0</v>
      </c>
      <c r="X172" s="24">
        <f>+$O172-$P172-$Q172-$R172-$S172-$W172</f>
        <v>5000000000</v>
      </c>
      <c r="Y172" s="12">
        <f t="shared" si="25"/>
        <v>0.17440798555799999</v>
      </c>
      <c r="Z172" s="12">
        <f t="shared" si="26"/>
        <v>0.17440798555799999</v>
      </c>
      <c r="AA172" s="12">
        <f t="shared" si="27"/>
        <v>0.49225868110866666</v>
      </c>
      <c r="AB172" s="13">
        <f t="shared" si="28"/>
        <v>0.66666666666666663</v>
      </c>
    </row>
    <row r="173" spans="1:28" s="28" customFormat="1" ht="43.5" outlineLevel="4" x14ac:dyDescent="0.35">
      <c r="A173" s="25" t="s">
        <v>141</v>
      </c>
      <c r="B173" s="25" t="s">
        <v>31</v>
      </c>
      <c r="C173" s="25" t="s">
        <v>101</v>
      </c>
      <c r="D173" s="25" t="s">
        <v>126</v>
      </c>
      <c r="E173" s="25" t="s">
        <v>34</v>
      </c>
      <c r="F173" s="26" t="s">
        <v>35</v>
      </c>
      <c r="G173" s="25">
        <v>1320</v>
      </c>
      <c r="H173" s="25">
        <v>709800000</v>
      </c>
      <c r="I173" s="26" t="s">
        <v>32</v>
      </c>
      <c r="J173" s="27" t="s">
        <v>423</v>
      </c>
      <c r="K173" s="24">
        <v>45072577</v>
      </c>
      <c r="L173" s="24">
        <v>45072577</v>
      </c>
      <c r="M173" s="24">
        <v>0</v>
      </c>
      <c r="N173" s="24">
        <v>0</v>
      </c>
      <c r="O173" s="24">
        <f t="shared" si="30"/>
        <v>45072577</v>
      </c>
      <c r="P173" s="24">
        <v>0</v>
      </c>
      <c r="Q173" s="24">
        <v>0</v>
      </c>
      <c r="R173" s="24">
        <v>0</v>
      </c>
      <c r="S173" s="24">
        <v>8624389.4900000002</v>
      </c>
      <c r="T173" s="24">
        <v>8624389.4900000002</v>
      </c>
      <c r="U173" s="24">
        <v>36448187.509999998</v>
      </c>
      <c r="V173" s="24">
        <v>36448187.509999998</v>
      </c>
      <c r="W173" s="24">
        <v>0</v>
      </c>
      <c r="X173" s="24">
        <f>+$O173-$P173-$Q173-$R173-$S173-$W173</f>
        <v>36448187.509999998</v>
      </c>
      <c r="Y173" s="12">
        <f t="shared" si="25"/>
        <v>0.191344495123942</v>
      </c>
      <c r="Z173" s="12">
        <f t="shared" si="26"/>
        <v>0.191344495123942</v>
      </c>
      <c r="AA173" s="12">
        <f t="shared" si="27"/>
        <v>0</v>
      </c>
      <c r="AB173" s="13">
        <f t="shared" si="28"/>
        <v>0.191344495123942</v>
      </c>
    </row>
    <row r="174" spans="1:28" s="28" customFormat="1" ht="101.5" outlineLevel="4" x14ac:dyDescent="0.35">
      <c r="A174" s="25" t="s">
        <v>141</v>
      </c>
      <c r="B174" s="25" t="s">
        <v>31</v>
      </c>
      <c r="C174" s="25" t="s">
        <v>101</v>
      </c>
      <c r="D174" s="25" t="s">
        <v>197</v>
      </c>
      <c r="E174" s="25" t="s">
        <v>34</v>
      </c>
      <c r="F174" s="26" t="s">
        <v>35</v>
      </c>
      <c r="G174" s="25">
        <v>1320</v>
      </c>
      <c r="H174" s="25">
        <v>709800000</v>
      </c>
      <c r="I174" s="26" t="s">
        <v>32</v>
      </c>
      <c r="J174" s="27" t="s">
        <v>458</v>
      </c>
      <c r="K174" s="24">
        <v>1088257512</v>
      </c>
      <c r="L174" s="24">
        <v>1088257512</v>
      </c>
      <c r="M174" s="24">
        <v>0</v>
      </c>
      <c r="N174" s="24">
        <v>0</v>
      </c>
      <c r="O174" s="24">
        <f t="shared" si="30"/>
        <v>1088257512</v>
      </c>
      <c r="P174" s="24">
        <v>0</v>
      </c>
      <c r="Q174" s="24">
        <v>413475380.49000001</v>
      </c>
      <c r="R174" s="24">
        <v>0</v>
      </c>
      <c r="S174" s="24">
        <v>25431581.510000002</v>
      </c>
      <c r="T174" s="24">
        <v>22648239.140000001</v>
      </c>
      <c r="U174" s="24">
        <v>0</v>
      </c>
      <c r="V174" s="24">
        <v>649350550</v>
      </c>
      <c r="W174" s="24">
        <v>0</v>
      </c>
      <c r="X174" s="24">
        <f>+$O174-$P174-$Q174-$R174-$S174-$W174</f>
        <v>649350550</v>
      </c>
      <c r="Y174" s="12">
        <f t="shared" si="25"/>
        <v>2.3369084274237475E-2</v>
      </c>
      <c r="Z174" s="12">
        <f t="shared" si="26"/>
        <v>2.3369084274237475E-2</v>
      </c>
      <c r="AA174" s="12">
        <f t="shared" si="27"/>
        <v>0.3799425925671901</v>
      </c>
      <c r="AB174" s="13">
        <f t="shared" si="28"/>
        <v>0.40331167684142755</v>
      </c>
    </row>
    <row r="175" spans="1:28" s="28" customFormat="1" outlineLevel="3" x14ac:dyDescent="0.35">
      <c r="A175" s="29"/>
      <c r="B175" s="29"/>
      <c r="C175" s="29" t="s">
        <v>136</v>
      </c>
      <c r="D175" s="29"/>
      <c r="E175" s="29"/>
      <c r="F175" s="39"/>
      <c r="G175" s="29"/>
      <c r="H175" s="29"/>
      <c r="I175" s="39"/>
      <c r="J175" s="40"/>
      <c r="K175" s="30">
        <f t="shared" ref="K175:X175" si="35">SUBTOTAL(9,K169:K174)</f>
        <v>22158686627</v>
      </c>
      <c r="L175" s="30">
        <f t="shared" si="35"/>
        <v>22158686627</v>
      </c>
      <c r="M175" s="30">
        <f t="shared" si="35"/>
        <v>0</v>
      </c>
      <c r="N175" s="30">
        <f t="shared" si="35"/>
        <v>0</v>
      </c>
      <c r="O175" s="30">
        <f t="shared" si="35"/>
        <v>22158686627</v>
      </c>
      <c r="P175" s="30">
        <f t="shared" si="35"/>
        <v>0</v>
      </c>
      <c r="Q175" s="30">
        <f t="shared" si="35"/>
        <v>12750317545.769999</v>
      </c>
      <c r="R175" s="30">
        <f t="shared" si="35"/>
        <v>0</v>
      </c>
      <c r="S175" s="30">
        <f t="shared" si="35"/>
        <v>3722570343.7199998</v>
      </c>
      <c r="T175" s="30">
        <f t="shared" si="35"/>
        <v>3718234556.6499996</v>
      </c>
      <c r="U175" s="30">
        <f t="shared" si="35"/>
        <v>36448187.509999998</v>
      </c>
      <c r="V175" s="30">
        <f t="shared" si="35"/>
        <v>5685798737.5100002</v>
      </c>
      <c r="W175" s="30">
        <f t="shared" si="35"/>
        <v>0</v>
      </c>
      <c r="X175" s="30">
        <f t="shared" si="35"/>
        <v>5685798737.5100002</v>
      </c>
      <c r="Y175" s="14">
        <f t="shared" si="25"/>
        <v>0.16799598308250402</v>
      </c>
      <c r="Z175" s="14">
        <f t="shared" si="26"/>
        <v>0.16799598308250402</v>
      </c>
      <c r="AA175" s="14">
        <f t="shared" si="27"/>
        <v>0.57540944372731662</v>
      </c>
      <c r="AB175" s="15">
        <f t="shared" si="28"/>
        <v>0.74340542680982069</v>
      </c>
    </row>
    <row r="176" spans="1:28" s="28" customFormat="1" outlineLevel="1" x14ac:dyDescent="0.35">
      <c r="A176" s="35" t="s">
        <v>198</v>
      </c>
      <c r="B176" s="35"/>
      <c r="C176" s="35"/>
      <c r="D176" s="35"/>
      <c r="E176" s="35"/>
      <c r="F176" s="36"/>
      <c r="G176" s="35"/>
      <c r="H176" s="35"/>
      <c r="I176" s="36"/>
      <c r="J176" s="37"/>
      <c r="K176" s="38">
        <f t="shared" ref="K176:X176" si="36">SUBTOTAL(9,K96:K174)</f>
        <v>54528324865</v>
      </c>
      <c r="L176" s="38">
        <f t="shared" si="36"/>
        <v>54528324865</v>
      </c>
      <c r="M176" s="38">
        <f t="shared" si="36"/>
        <v>0</v>
      </c>
      <c r="N176" s="38">
        <f t="shared" si="36"/>
        <v>0</v>
      </c>
      <c r="O176" s="38">
        <f t="shared" si="36"/>
        <v>54528324865</v>
      </c>
      <c r="P176" s="38">
        <f t="shared" si="36"/>
        <v>77820509.709999993</v>
      </c>
      <c r="Q176" s="38">
        <f t="shared" si="36"/>
        <v>16778828600.35</v>
      </c>
      <c r="R176" s="38">
        <f t="shared" si="36"/>
        <v>34916052.509999998</v>
      </c>
      <c r="S176" s="38">
        <f t="shared" si="36"/>
        <v>7191255008.1799994</v>
      </c>
      <c r="T176" s="38">
        <f t="shared" si="36"/>
        <v>7140470928.3899994</v>
      </c>
      <c r="U176" s="38">
        <f t="shared" si="36"/>
        <v>13814026088.250002</v>
      </c>
      <c r="V176" s="38">
        <f t="shared" si="36"/>
        <v>30445504694.25</v>
      </c>
      <c r="W176" s="38">
        <f t="shared" si="36"/>
        <v>0</v>
      </c>
      <c r="X176" s="38">
        <f t="shared" si="36"/>
        <v>30445504694.25</v>
      </c>
      <c r="Y176" s="33">
        <f t="shared" si="25"/>
        <v>0.13188109163419098</v>
      </c>
      <c r="Z176" s="33">
        <f t="shared" si="26"/>
        <v>0.13188109163419098</v>
      </c>
      <c r="AA176" s="33">
        <f t="shared" si="27"/>
        <v>0.30977597797822981</v>
      </c>
      <c r="AB176" s="34">
        <f t="shared" si="28"/>
        <v>0.44165706961242079</v>
      </c>
    </row>
    <row r="177" spans="1:28" outlineLevel="4" x14ac:dyDescent="0.35">
      <c r="A177" s="25" t="s">
        <v>199</v>
      </c>
      <c r="B177" s="25" t="s">
        <v>200</v>
      </c>
      <c r="C177" s="25" t="s">
        <v>32</v>
      </c>
      <c r="D177" s="25" t="s">
        <v>33</v>
      </c>
      <c r="E177" s="25" t="s">
        <v>34</v>
      </c>
      <c r="F177" s="26" t="s">
        <v>35</v>
      </c>
      <c r="G177" s="25">
        <v>1111</v>
      </c>
      <c r="H177" s="25">
        <v>709800000</v>
      </c>
      <c r="I177" s="26" t="s">
        <v>32</v>
      </c>
      <c r="J177" s="27" t="s">
        <v>36</v>
      </c>
      <c r="K177" s="24">
        <v>161786187</v>
      </c>
      <c r="L177" s="24">
        <v>161786187</v>
      </c>
      <c r="M177" s="24">
        <v>0</v>
      </c>
      <c r="N177" s="24">
        <v>0</v>
      </c>
      <c r="O177" s="24">
        <f t="shared" si="30"/>
        <v>161786187</v>
      </c>
      <c r="P177" s="24">
        <v>0</v>
      </c>
      <c r="Q177" s="24">
        <v>0</v>
      </c>
      <c r="R177" s="24">
        <v>0</v>
      </c>
      <c r="S177" s="24">
        <v>23740374.620000001</v>
      </c>
      <c r="T177" s="24">
        <v>23740374.620000001</v>
      </c>
      <c r="U177" s="24">
        <v>138045812.38</v>
      </c>
      <c r="V177" s="24">
        <v>138045812.38</v>
      </c>
      <c r="W177" s="24">
        <v>0</v>
      </c>
      <c r="X177" s="24">
        <f t="shared" ref="X177:X190" si="37">+$O177-$P177-$Q177-$R177-$S177-$W177</f>
        <v>138045812.38</v>
      </c>
      <c r="Y177" s="12">
        <f t="shared" si="25"/>
        <v>0.1467391936247314</v>
      </c>
      <c r="Z177" s="12">
        <f t="shared" si="26"/>
        <v>0.1467391936247314</v>
      </c>
      <c r="AA177" s="12">
        <f t="shared" si="27"/>
        <v>0</v>
      </c>
      <c r="AB177" s="13">
        <f t="shared" si="28"/>
        <v>0.1467391936247314</v>
      </c>
    </row>
    <row r="178" spans="1:28" outlineLevel="4" x14ac:dyDescent="0.35">
      <c r="A178" s="25" t="s">
        <v>199</v>
      </c>
      <c r="B178" s="25" t="s">
        <v>200</v>
      </c>
      <c r="C178" s="25" t="s">
        <v>32</v>
      </c>
      <c r="D178" s="25" t="s">
        <v>39</v>
      </c>
      <c r="E178" s="25" t="s">
        <v>34</v>
      </c>
      <c r="F178" s="26" t="s">
        <v>35</v>
      </c>
      <c r="G178" s="25">
        <v>1111</v>
      </c>
      <c r="H178" s="25">
        <v>709800000</v>
      </c>
      <c r="I178" s="26" t="s">
        <v>32</v>
      </c>
      <c r="J178" s="27" t="s">
        <v>40</v>
      </c>
      <c r="K178" s="24">
        <v>6000657</v>
      </c>
      <c r="L178" s="24">
        <v>6000657</v>
      </c>
      <c r="M178" s="24">
        <v>0</v>
      </c>
      <c r="N178" s="24">
        <v>0</v>
      </c>
      <c r="O178" s="24">
        <f t="shared" si="30"/>
        <v>6000657</v>
      </c>
      <c r="P178" s="24">
        <v>0</v>
      </c>
      <c r="Q178" s="24">
        <v>0</v>
      </c>
      <c r="R178" s="24">
        <v>0</v>
      </c>
      <c r="S178" s="24">
        <v>593459.89</v>
      </c>
      <c r="T178" s="24">
        <v>593459.89</v>
      </c>
      <c r="U178" s="24">
        <v>5407197.1100000003</v>
      </c>
      <c r="V178" s="24">
        <v>5407197.1100000003</v>
      </c>
      <c r="W178" s="24">
        <v>0</v>
      </c>
      <c r="X178" s="24">
        <f t="shared" si="37"/>
        <v>5407197.1100000003</v>
      </c>
      <c r="Y178" s="12">
        <f t="shared" si="25"/>
        <v>9.8899152209499727E-2</v>
      </c>
      <c r="Z178" s="12">
        <f t="shared" si="26"/>
        <v>9.8899152209499727E-2</v>
      </c>
      <c r="AA178" s="12">
        <f t="shared" si="27"/>
        <v>0</v>
      </c>
      <c r="AB178" s="13">
        <f t="shared" si="28"/>
        <v>9.8899152209499727E-2</v>
      </c>
    </row>
    <row r="179" spans="1:28" outlineLevel="4" x14ac:dyDescent="0.35">
      <c r="A179" s="25" t="s">
        <v>199</v>
      </c>
      <c r="B179" s="25" t="s">
        <v>200</v>
      </c>
      <c r="C179" s="25" t="s">
        <v>32</v>
      </c>
      <c r="D179" s="25" t="s">
        <v>41</v>
      </c>
      <c r="E179" s="25" t="s">
        <v>34</v>
      </c>
      <c r="F179" s="26" t="s">
        <v>35</v>
      </c>
      <c r="G179" s="25">
        <v>1111</v>
      </c>
      <c r="H179" s="25">
        <v>709800000</v>
      </c>
      <c r="I179" s="26" t="s">
        <v>32</v>
      </c>
      <c r="J179" s="27" t="s">
        <v>42</v>
      </c>
      <c r="K179" s="24">
        <v>135830520</v>
      </c>
      <c r="L179" s="24">
        <v>135830520</v>
      </c>
      <c r="M179" s="24">
        <v>0</v>
      </c>
      <c r="N179" s="24">
        <v>0</v>
      </c>
      <c r="O179" s="24">
        <f t="shared" si="30"/>
        <v>135830520</v>
      </c>
      <c r="P179" s="24">
        <v>0</v>
      </c>
      <c r="Q179" s="24">
        <v>0</v>
      </c>
      <c r="R179" s="24">
        <v>0</v>
      </c>
      <c r="S179" s="24">
        <v>7546140</v>
      </c>
      <c r="T179" s="24">
        <v>7546140</v>
      </c>
      <c r="U179" s="24">
        <v>128284380</v>
      </c>
      <c r="V179" s="24">
        <v>128284380</v>
      </c>
      <c r="W179" s="24">
        <v>0</v>
      </c>
      <c r="X179" s="24">
        <f t="shared" si="37"/>
        <v>128284380</v>
      </c>
      <c r="Y179" s="12">
        <f t="shared" si="25"/>
        <v>5.5555555555555552E-2</v>
      </c>
      <c r="Z179" s="12">
        <f t="shared" si="26"/>
        <v>5.5555555555555552E-2</v>
      </c>
      <c r="AA179" s="12">
        <f t="shared" si="27"/>
        <v>0</v>
      </c>
      <c r="AB179" s="13">
        <f t="shared" si="28"/>
        <v>5.5555555555555552E-2</v>
      </c>
    </row>
    <row r="180" spans="1:28" outlineLevel="4" x14ac:dyDescent="0.35">
      <c r="A180" s="25" t="s">
        <v>199</v>
      </c>
      <c r="B180" s="25" t="s">
        <v>200</v>
      </c>
      <c r="C180" s="25" t="s">
        <v>32</v>
      </c>
      <c r="D180" s="25" t="s">
        <v>43</v>
      </c>
      <c r="E180" s="25" t="s">
        <v>34</v>
      </c>
      <c r="F180" s="26" t="s">
        <v>35</v>
      </c>
      <c r="G180" s="25">
        <v>1111</v>
      </c>
      <c r="H180" s="25">
        <v>709800000</v>
      </c>
      <c r="I180" s="26" t="s">
        <v>32</v>
      </c>
      <c r="J180" s="27" t="s">
        <v>376</v>
      </c>
      <c r="K180" s="24">
        <v>73234119</v>
      </c>
      <c r="L180" s="24">
        <v>73234119</v>
      </c>
      <c r="M180" s="24">
        <v>0</v>
      </c>
      <c r="N180" s="24">
        <v>0</v>
      </c>
      <c r="O180" s="24">
        <f t="shared" si="30"/>
        <v>73234119</v>
      </c>
      <c r="P180" s="24">
        <v>0</v>
      </c>
      <c r="Q180" s="24">
        <v>0</v>
      </c>
      <c r="R180" s="24">
        <v>0</v>
      </c>
      <c r="S180" s="24">
        <v>8763712.0700000003</v>
      </c>
      <c r="T180" s="24">
        <v>8763712.0700000003</v>
      </c>
      <c r="U180" s="24">
        <v>64470406.93</v>
      </c>
      <c r="V180" s="24">
        <v>64470406.93</v>
      </c>
      <c r="W180" s="24">
        <v>0</v>
      </c>
      <c r="X180" s="24">
        <f t="shared" si="37"/>
        <v>64470406.93</v>
      </c>
      <c r="Y180" s="12">
        <f t="shared" si="25"/>
        <v>0.11966706488269491</v>
      </c>
      <c r="Z180" s="12">
        <f t="shared" si="26"/>
        <v>0.11966706488269491</v>
      </c>
      <c r="AA180" s="12">
        <f t="shared" si="27"/>
        <v>0</v>
      </c>
      <c r="AB180" s="13">
        <f t="shared" si="28"/>
        <v>0.11966706488269491</v>
      </c>
    </row>
    <row r="181" spans="1:28" ht="29" outlineLevel="4" x14ac:dyDescent="0.35">
      <c r="A181" s="25" t="s">
        <v>199</v>
      </c>
      <c r="B181" s="25" t="s">
        <v>200</v>
      </c>
      <c r="C181" s="25" t="s">
        <v>32</v>
      </c>
      <c r="D181" s="25" t="s">
        <v>44</v>
      </c>
      <c r="E181" s="25" t="s">
        <v>34</v>
      </c>
      <c r="F181" s="26" t="s">
        <v>35</v>
      </c>
      <c r="G181" s="25">
        <v>1111</v>
      </c>
      <c r="H181" s="25">
        <v>709800000</v>
      </c>
      <c r="I181" s="26" t="s">
        <v>32</v>
      </c>
      <c r="J181" s="27" t="s">
        <v>375</v>
      </c>
      <c r="K181" s="24">
        <v>67423835</v>
      </c>
      <c r="L181" s="24">
        <v>67423835</v>
      </c>
      <c r="M181" s="24">
        <v>0</v>
      </c>
      <c r="N181" s="24">
        <v>0</v>
      </c>
      <c r="O181" s="24">
        <f t="shared" si="30"/>
        <v>67423835</v>
      </c>
      <c r="P181" s="24">
        <v>0</v>
      </c>
      <c r="Q181" s="24">
        <v>0</v>
      </c>
      <c r="R181" s="24">
        <v>0</v>
      </c>
      <c r="S181" s="24">
        <v>11724324.08</v>
      </c>
      <c r="T181" s="24">
        <v>11724324.08</v>
      </c>
      <c r="U181" s="24">
        <v>55699510.920000002</v>
      </c>
      <c r="V181" s="24">
        <v>55699510.920000002</v>
      </c>
      <c r="W181" s="24">
        <v>0</v>
      </c>
      <c r="X181" s="24">
        <f t="shared" si="37"/>
        <v>55699510.920000002</v>
      </c>
      <c r="Y181" s="12">
        <f t="shared" si="25"/>
        <v>0.17388990228752191</v>
      </c>
      <c r="Z181" s="12">
        <f t="shared" si="26"/>
        <v>0.17388990228752191</v>
      </c>
      <c r="AA181" s="12">
        <f t="shared" si="27"/>
        <v>0</v>
      </c>
      <c r="AB181" s="13">
        <f t="shared" si="28"/>
        <v>0.17388990228752191</v>
      </c>
    </row>
    <row r="182" spans="1:28" outlineLevel="4" x14ac:dyDescent="0.35">
      <c r="A182" s="25" t="s">
        <v>199</v>
      </c>
      <c r="B182" s="25" t="s">
        <v>200</v>
      </c>
      <c r="C182" s="25" t="s">
        <v>32</v>
      </c>
      <c r="D182" s="25" t="s">
        <v>45</v>
      </c>
      <c r="E182" s="25" t="s">
        <v>34</v>
      </c>
      <c r="F182" s="26" t="s">
        <v>35</v>
      </c>
      <c r="G182" s="25">
        <v>1111</v>
      </c>
      <c r="H182" s="25">
        <v>709800000</v>
      </c>
      <c r="I182" s="26" t="s">
        <v>32</v>
      </c>
      <c r="J182" s="27" t="s">
        <v>46</v>
      </c>
      <c r="K182" s="24">
        <v>30305336</v>
      </c>
      <c r="L182" s="24">
        <v>30305336</v>
      </c>
      <c r="M182" s="24">
        <v>0</v>
      </c>
      <c r="N182" s="24">
        <v>0</v>
      </c>
      <c r="O182" s="24">
        <f t="shared" si="30"/>
        <v>30305336</v>
      </c>
      <c r="P182" s="24">
        <v>0</v>
      </c>
      <c r="Q182" s="24">
        <v>0</v>
      </c>
      <c r="R182" s="24">
        <v>0</v>
      </c>
      <c r="S182" s="24">
        <v>0</v>
      </c>
      <c r="T182" s="24">
        <v>0</v>
      </c>
      <c r="U182" s="24">
        <v>30305336</v>
      </c>
      <c r="V182" s="24">
        <v>30305336</v>
      </c>
      <c r="W182" s="24">
        <v>0</v>
      </c>
      <c r="X182" s="24">
        <f t="shared" si="37"/>
        <v>30305336</v>
      </c>
      <c r="Y182" s="12">
        <f t="shared" si="25"/>
        <v>0</v>
      </c>
      <c r="Z182" s="12">
        <f t="shared" si="26"/>
        <v>0</v>
      </c>
      <c r="AA182" s="12">
        <f t="shared" si="27"/>
        <v>0</v>
      </c>
      <c r="AB182" s="13">
        <f t="shared" si="28"/>
        <v>0</v>
      </c>
    </row>
    <row r="183" spans="1:28" outlineLevel="4" x14ac:dyDescent="0.35">
      <c r="A183" s="25" t="s">
        <v>199</v>
      </c>
      <c r="B183" s="25" t="s">
        <v>200</v>
      </c>
      <c r="C183" s="25" t="s">
        <v>32</v>
      </c>
      <c r="D183" s="25" t="s">
        <v>47</v>
      </c>
      <c r="E183" s="25" t="s">
        <v>34</v>
      </c>
      <c r="F183" s="26" t="s">
        <v>35</v>
      </c>
      <c r="G183" s="25">
        <v>1111</v>
      </c>
      <c r="H183" s="25">
        <v>709800000</v>
      </c>
      <c r="I183" s="26" t="s">
        <v>32</v>
      </c>
      <c r="J183" s="27" t="s">
        <v>48</v>
      </c>
      <c r="K183" s="24">
        <v>27068820</v>
      </c>
      <c r="L183" s="24">
        <v>27068820</v>
      </c>
      <c r="M183" s="24">
        <v>0</v>
      </c>
      <c r="N183" s="24">
        <v>0</v>
      </c>
      <c r="O183" s="24">
        <f t="shared" si="30"/>
        <v>27068820</v>
      </c>
      <c r="P183" s="24">
        <v>0</v>
      </c>
      <c r="Q183" s="24">
        <v>0</v>
      </c>
      <c r="R183" s="24">
        <v>0</v>
      </c>
      <c r="S183" s="24">
        <v>22686241.579999998</v>
      </c>
      <c r="T183" s="24">
        <v>22686241.579999998</v>
      </c>
      <c r="U183" s="24">
        <v>4382578.42</v>
      </c>
      <c r="V183" s="24">
        <v>4382578.42</v>
      </c>
      <c r="W183" s="24">
        <v>0</v>
      </c>
      <c r="X183" s="24">
        <f t="shared" si="37"/>
        <v>4382578.4200000018</v>
      </c>
      <c r="Y183" s="12">
        <f t="shared" si="25"/>
        <v>0.83809495870156137</v>
      </c>
      <c r="Z183" s="12">
        <f t="shared" si="26"/>
        <v>0.83809495870156137</v>
      </c>
      <c r="AA183" s="12">
        <f t="shared" si="27"/>
        <v>0</v>
      </c>
      <c r="AB183" s="13">
        <f t="shared" si="28"/>
        <v>0.83809495870156137</v>
      </c>
    </row>
    <row r="184" spans="1:28" outlineLevel="4" x14ac:dyDescent="0.35">
      <c r="A184" s="25" t="s">
        <v>199</v>
      </c>
      <c r="B184" s="25" t="s">
        <v>200</v>
      </c>
      <c r="C184" s="25" t="s">
        <v>32</v>
      </c>
      <c r="D184" s="25" t="s">
        <v>49</v>
      </c>
      <c r="E184" s="25" t="s">
        <v>34</v>
      </c>
      <c r="F184" s="26" t="s">
        <v>35</v>
      </c>
      <c r="G184" s="25">
        <v>1111</v>
      </c>
      <c r="H184" s="25">
        <v>709800000</v>
      </c>
      <c r="I184" s="26" t="s">
        <v>32</v>
      </c>
      <c r="J184" s="27" t="s">
        <v>50</v>
      </c>
      <c r="K184" s="24">
        <v>26240660</v>
      </c>
      <c r="L184" s="24">
        <v>26240660</v>
      </c>
      <c r="M184" s="24">
        <v>0</v>
      </c>
      <c r="N184" s="24">
        <v>0</v>
      </c>
      <c r="O184" s="24">
        <f t="shared" si="30"/>
        <v>26240660</v>
      </c>
      <c r="P184" s="24">
        <v>0</v>
      </c>
      <c r="Q184" s="24">
        <v>0</v>
      </c>
      <c r="R184" s="24">
        <v>0</v>
      </c>
      <c r="S184" s="24">
        <v>4738624.38</v>
      </c>
      <c r="T184" s="24">
        <v>4738624.38</v>
      </c>
      <c r="U184" s="24">
        <v>21502035.620000001</v>
      </c>
      <c r="V184" s="24">
        <v>21502035.620000001</v>
      </c>
      <c r="W184" s="24">
        <v>0</v>
      </c>
      <c r="X184" s="24">
        <f t="shared" si="37"/>
        <v>21502035.620000001</v>
      </c>
      <c r="Y184" s="12">
        <f t="shared" si="25"/>
        <v>0.18058327724988624</v>
      </c>
      <c r="Z184" s="12">
        <f t="shared" si="26"/>
        <v>0.18058327724988624</v>
      </c>
      <c r="AA184" s="12">
        <f t="shared" si="27"/>
        <v>0</v>
      </c>
      <c r="AB184" s="13">
        <f t="shared" si="28"/>
        <v>0.18058327724988624</v>
      </c>
    </row>
    <row r="185" spans="1:28" ht="87" outlineLevel="4" x14ac:dyDescent="0.35">
      <c r="A185" s="25" t="s">
        <v>199</v>
      </c>
      <c r="B185" s="25" t="s">
        <v>200</v>
      </c>
      <c r="C185" s="25" t="s">
        <v>32</v>
      </c>
      <c r="D185" s="25" t="s">
        <v>51</v>
      </c>
      <c r="E185" s="25" t="s">
        <v>52</v>
      </c>
      <c r="F185" s="26" t="s">
        <v>35</v>
      </c>
      <c r="G185" s="25">
        <v>1112</v>
      </c>
      <c r="H185" s="25">
        <v>709800000</v>
      </c>
      <c r="I185" s="26" t="s">
        <v>32</v>
      </c>
      <c r="J185" s="27" t="s">
        <v>377</v>
      </c>
      <c r="K185" s="24">
        <v>33091511</v>
      </c>
      <c r="L185" s="24">
        <v>33091511</v>
      </c>
      <c r="M185" s="24">
        <v>0</v>
      </c>
      <c r="N185" s="24">
        <v>0</v>
      </c>
      <c r="O185" s="24">
        <f t="shared" si="30"/>
        <v>33091511</v>
      </c>
      <c r="P185" s="24">
        <v>0</v>
      </c>
      <c r="Q185" s="24">
        <v>26370327</v>
      </c>
      <c r="R185" s="24">
        <v>0</v>
      </c>
      <c r="S185" s="24">
        <v>6721184</v>
      </c>
      <c r="T185" s="24">
        <v>6721184</v>
      </c>
      <c r="U185" s="24">
        <v>0</v>
      </c>
      <c r="V185" s="24">
        <v>0</v>
      </c>
      <c r="W185" s="24">
        <v>0</v>
      </c>
      <c r="X185" s="24">
        <f t="shared" si="37"/>
        <v>0</v>
      </c>
      <c r="Y185" s="12">
        <f t="shared" si="25"/>
        <v>0.20310900883311131</v>
      </c>
      <c r="Z185" s="12">
        <f t="shared" si="26"/>
        <v>0.20310900883311131</v>
      </c>
      <c r="AA185" s="12">
        <f t="shared" si="27"/>
        <v>0.79689099116688866</v>
      </c>
      <c r="AB185" s="13">
        <f t="shared" si="28"/>
        <v>1</v>
      </c>
    </row>
    <row r="186" spans="1:28" ht="58" outlineLevel="4" x14ac:dyDescent="0.35">
      <c r="A186" s="25" t="s">
        <v>199</v>
      </c>
      <c r="B186" s="25" t="s">
        <v>200</v>
      </c>
      <c r="C186" s="25" t="s">
        <v>32</v>
      </c>
      <c r="D186" s="25" t="s">
        <v>53</v>
      </c>
      <c r="E186" s="25" t="s">
        <v>52</v>
      </c>
      <c r="F186" s="26" t="s">
        <v>35</v>
      </c>
      <c r="G186" s="25">
        <v>1112</v>
      </c>
      <c r="H186" s="25">
        <v>709800000</v>
      </c>
      <c r="I186" s="26" t="s">
        <v>32</v>
      </c>
      <c r="J186" s="27" t="s">
        <v>378</v>
      </c>
      <c r="K186" s="24">
        <v>1819048</v>
      </c>
      <c r="L186" s="24">
        <v>1819048</v>
      </c>
      <c r="M186" s="24">
        <v>0</v>
      </c>
      <c r="N186" s="24">
        <v>0</v>
      </c>
      <c r="O186" s="24">
        <f t="shared" si="30"/>
        <v>1819048</v>
      </c>
      <c r="P186" s="24">
        <v>0</v>
      </c>
      <c r="Q186" s="24">
        <v>1455741</v>
      </c>
      <c r="R186" s="24">
        <v>0</v>
      </c>
      <c r="S186" s="24">
        <v>363307</v>
      </c>
      <c r="T186" s="24">
        <v>363307</v>
      </c>
      <c r="U186" s="24">
        <v>0</v>
      </c>
      <c r="V186" s="24">
        <v>0</v>
      </c>
      <c r="W186" s="24">
        <v>0</v>
      </c>
      <c r="X186" s="24">
        <f t="shared" si="37"/>
        <v>0</v>
      </c>
      <c r="Y186" s="12">
        <f t="shared" si="25"/>
        <v>0.19972370162854416</v>
      </c>
      <c r="Z186" s="12">
        <f t="shared" si="26"/>
        <v>0.19972370162854416</v>
      </c>
      <c r="AA186" s="12">
        <f t="shared" si="27"/>
        <v>0.80027629837145586</v>
      </c>
      <c r="AB186" s="13">
        <f t="shared" si="28"/>
        <v>1</v>
      </c>
    </row>
    <row r="187" spans="1:28" ht="87" outlineLevel="4" x14ac:dyDescent="0.35">
      <c r="A187" s="25" t="s">
        <v>199</v>
      </c>
      <c r="B187" s="25" t="s">
        <v>200</v>
      </c>
      <c r="C187" s="25" t="s">
        <v>32</v>
      </c>
      <c r="D187" s="25" t="s">
        <v>54</v>
      </c>
      <c r="E187" s="25" t="s">
        <v>52</v>
      </c>
      <c r="F187" s="26" t="s">
        <v>35</v>
      </c>
      <c r="G187" s="25">
        <v>1112</v>
      </c>
      <c r="H187" s="25">
        <v>709800000</v>
      </c>
      <c r="I187" s="26" t="s">
        <v>32</v>
      </c>
      <c r="J187" s="27" t="s">
        <v>379</v>
      </c>
      <c r="K187" s="24">
        <v>5042137</v>
      </c>
      <c r="L187" s="24">
        <v>5042137</v>
      </c>
      <c r="M187" s="24">
        <v>0</v>
      </c>
      <c r="N187" s="24">
        <v>0</v>
      </c>
      <c r="O187" s="24">
        <f t="shared" si="30"/>
        <v>5042137</v>
      </c>
      <c r="P187" s="24">
        <v>0</v>
      </c>
      <c r="Q187" s="24">
        <v>4333737</v>
      </c>
      <c r="R187" s="24">
        <v>0</v>
      </c>
      <c r="S187" s="24">
        <v>708400</v>
      </c>
      <c r="T187" s="24">
        <v>708400</v>
      </c>
      <c r="U187" s="24">
        <v>0</v>
      </c>
      <c r="V187" s="24">
        <v>0</v>
      </c>
      <c r="W187" s="24">
        <v>0</v>
      </c>
      <c r="X187" s="24">
        <f t="shared" si="37"/>
        <v>0</v>
      </c>
      <c r="Y187" s="12">
        <f t="shared" si="25"/>
        <v>0.14049598414323133</v>
      </c>
      <c r="Z187" s="12">
        <f t="shared" si="26"/>
        <v>0.14049598414323133</v>
      </c>
      <c r="AA187" s="12">
        <f t="shared" si="27"/>
        <v>0.85950401585676872</v>
      </c>
      <c r="AB187" s="13">
        <f t="shared" si="28"/>
        <v>1</v>
      </c>
    </row>
    <row r="188" spans="1:28" ht="72.5" outlineLevel="4" x14ac:dyDescent="0.35">
      <c r="A188" s="25" t="s">
        <v>199</v>
      </c>
      <c r="B188" s="25" t="s">
        <v>200</v>
      </c>
      <c r="C188" s="25" t="s">
        <v>32</v>
      </c>
      <c r="D188" s="25" t="s">
        <v>55</v>
      </c>
      <c r="E188" s="25" t="s">
        <v>52</v>
      </c>
      <c r="F188" s="26" t="s">
        <v>35</v>
      </c>
      <c r="G188" s="25">
        <v>1112</v>
      </c>
      <c r="H188" s="25">
        <v>709800000</v>
      </c>
      <c r="I188" s="26" t="s">
        <v>32</v>
      </c>
      <c r="J188" s="27" t="s">
        <v>380</v>
      </c>
      <c r="K188" s="24">
        <v>10914287</v>
      </c>
      <c r="L188" s="24">
        <v>10914287</v>
      </c>
      <c r="M188" s="24">
        <v>0</v>
      </c>
      <c r="N188" s="24">
        <v>0</v>
      </c>
      <c r="O188" s="24">
        <f t="shared" si="30"/>
        <v>10914287</v>
      </c>
      <c r="P188" s="24">
        <v>0</v>
      </c>
      <c r="Q188" s="24">
        <v>8734450</v>
      </c>
      <c r="R188" s="24">
        <v>0</v>
      </c>
      <c r="S188" s="24">
        <v>2179837</v>
      </c>
      <c r="T188" s="24">
        <v>2179837</v>
      </c>
      <c r="U188" s="24">
        <v>0</v>
      </c>
      <c r="V188" s="24">
        <v>0</v>
      </c>
      <c r="W188" s="24">
        <v>0</v>
      </c>
      <c r="X188" s="24">
        <f t="shared" si="37"/>
        <v>0</v>
      </c>
      <c r="Y188" s="12">
        <f t="shared" si="25"/>
        <v>0.19972326181270475</v>
      </c>
      <c r="Z188" s="12">
        <f t="shared" si="26"/>
        <v>0.19972326181270475</v>
      </c>
      <c r="AA188" s="12">
        <f t="shared" si="27"/>
        <v>0.80027673818729528</v>
      </c>
      <c r="AB188" s="13">
        <f t="shared" si="28"/>
        <v>1</v>
      </c>
    </row>
    <row r="189" spans="1:28" ht="72.5" outlineLevel="4" x14ac:dyDescent="0.35">
      <c r="A189" s="25" t="s">
        <v>199</v>
      </c>
      <c r="B189" s="25" t="s">
        <v>200</v>
      </c>
      <c r="C189" s="25" t="s">
        <v>32</v>
      </c>
      <c r="D189" s="25" t="s">
        <v>56</v>
      </c>
      <c r="E189" s="25" t="s">
        <v>52</v>
      </c>
      <c r="F189" s="26" t="s">
        <v>35</v>
      </c>
      <c r="G189" s="25">
        <v>1112</v>
      </c>
      <c r="H189" s="25">
        <v>709800000</v>
      </c>
      <c r="I189" s="26" t="s">
        <v>32</v>
      </c>
      <c r="J189" s="27" t="s">
        <v>381</v>
      </c>
      <c r="K189" s="24">
        <v>5457143</v>
      </c>
      <c r="L189" s="24">
        <v>5457143</v>
      </c>
      <c r="M189" s="24">
        <v>0</v>
      </c>
      <c r="N189" s="24">
        <v>0</v>
      </c>
      <c r="O189" s="24">
        <f t="shared" si="30"/>
        <v>5457143</v>
      </c>
      <c r="P189" s="24">
        <v>0</v>
      </c>
      <c r="Q189" s="24">
        <v>4367224</v>
      </c>
      <c r="R189" s="24">
        <v>0</v>
      </c>
      <c r="S189" s="24">
        <v>1089919</v>
      </c>
      <c r="T189" s="24">
        <v>1089919</v>
      </c>
      <c r="U189" s="24">
        <v>0</v>
      </c>
      <c r="V189" s="24">
        <v>0</v>
      </c>
      <c r="W189" s="24">
        <v>0</v>
      </c>
      <c r="X189" s="24">
        <f t="shared" si="37"/>
        <v>0</v>
      </c>
      <c r="Y189" s="12">
        <f t="shared" si="25"/>
        <v>0.19972337173499027</v>
      </c>
      <c r="Z189" s="12">
        <f t="shared" si="26"/>
        <v>0.19972337173499027</v>
      </c>
      <c r="AA189" s="12">
        <f t="shared" si="27"/>
        <v>0.80027662826500978</v>
      </c>
      <c r="AB189" s="13">
        <f t="shared" si="28"/>
        <v>1</v>
      </c>
    </row>
    <row r="190" spans="1:28" ht="58" outlineLevel="4" x14ac:dyDescent="0.35">
      <c r="A190" s="25" t="s">
        <v>199</v>
      </c>
      <c r="B190" s="25" t="s">
        <v>200</v>
      </c>
      <c r="C190" s="25" t="s">
        <v>32</v>
      </c>
      <c r="D190" s="25" t="s">
        <v>57</v>
      </c>
      <c r="E190" s="25" t="s">
        <v>52</v>
      </c>
      <c r="F190" s="26" t="s">
        <v>35</v>
      </c>
      <c r="G190" s="25">
        <v>1112</v>
      </c>
      <c r="H190" s="25">
        <v>709800000</v>
      </c>
      <c r="I190" s="26" t="s">
        <v>32</v>
      </c>
      <c r="J190" s="27" t="s">
        <v>382</v>
      </c>
      <c r="K190" s="24">
        <v>18150156</v>
      </c>
      <c r="L190" s="24">
        <v>18150156</v>
      </c>
      <c r="M190" s="24">
        <v>0</v>
      </c>
      <c r="N190" s="24">
        <v>0</v>
      </c>
      <c r="O190" s="24">
        <f t="shared" si="30"/>
        <v>18150156</v>
      </c>
      <c r="P190" s="24">
        <v>0</v>
      </c>
      <c r="Q190" s="24">
        <v>15776684.58</v>
      </c>
      <c r="R190" s="24">
        <v>0</v>
      </c>
      <c r="S190" s="24">
        <v>2373471.42</v>
      </c>
      <c r="T190" s="24">
        <v>2373471.42</v>
      </c>
      <c r="U190" s="24">
        <v>0</v>
      </c>
      <c r="V190" s="24">
        <v>0</v>
      </c>
      <c r="W190" s="24">
        <v>0</v>
      </c>
      <c r="X190" s="24">
        <f t="shared" si="37"/>
        <v>0</v>
      </c>
      <c r="Y190" s="12">
        <f t="shared" si="25"/>
        <v>0.13076865124465045</v>
      </c>
      <c r="Z190" s="12">
        <f t="shared" si="26"/>
        <v>0.13076865124465045</v>
      </c>
      <c r="AA190" s="12">
        <f t="shared" si="27"/>
        <v>0.86923134875534958</v>
      </c>
      <c r="AB190" s="13">
        <f t="shared" si="28"/>
        <v>1</v>
      </c>
    </row>
    <row r="191" spans="1:28" outlineLevel="3" x14ac:dyDescent="0.35">
      <c r="A191" s="29"/>
      <c r="B191" s="29"/>
      <c r="C191" s="29" t="s">
        <v>58</v>
      </c>
      <c r="D191" s="29"/>
      <c r="E191" s="29"/>
      <c r="F191" s="39"/>
      <c r="G191" s="29"/>
      <c r="H191" s="29"/>
      <c r="I191" s="39"/>
      <c r="J191" s="40"/>
      <c r="K191" s="30">
        <f t="shared" ref="K191:X191" si="38">SUBTOTAL(9,K177:K190)</f>
        <v>602364416</v>
      </c>
      <c r="L191" s="30">
        <f t="shared" si="38"/>
        <v>602364416</v>
      </c>
      <c r="M191" s="30">
        <f t="shared" si="38"/>
        <v>0</v>
      </c>
      <c r="N191" s="30">
        <f t="shared" si="38"/>
        <v>0</v>
      </c>
      <c r="O191" s="30">
        <f t="shared" si="38"/>
        <v>602364416</v>
      </c>
      <c r="P191" s="30">
        <f t="shared" si="38"/>
        <v>0</v>
      </c>
      <c r="Q191" s="30">
        <f t="shared" si="38"/>
        <v>61038163.579999998</v>
      </c>
      <c r="R191" s="30">
        <f t="shared" si="38"/>
        <v>0</v>
      </c>
      <c r="S191" s="30">
        <f t="shared" si="38"/>
        <v>93228995.039999992</v>
      </c>
      <c r="T191" s="30">
        <f t="shared" si="38"/>
        <v>93228995.039999992</v>
      </c>
      <c r="U191" s="30">
        <f t="shared" si="38"/>
        <v>448097257.38000005</v>
      </c>
      <c r="V191" s="30">
        <f t="shared" si="38"/>
        <v>448097257.38000005</v>
      </c>
      <c r="W191" s="30">
        <f t="shared" si="38"/>
        <v>0</v>
      </c>
      <c r="X191" s="30">
        <f t="shared" si="38"/>
        <v>448097257.38000005</v>
      </c>
      <c r="Y191" s="14">
        <f t="shared" si="25"/>
        <v>0.15477175039502997</v>
      </c>
      <c r="Z191" s="14">
        <f t="shared" si="26"/>
        <v>0.15477175039502997</v>
      </c>
      <c r="AA191" s="14">
        <f t="shared" si="27"/>
        <v>0.10133095840110183</v>
      </c>
      <c r="AB191" s="15">
        <f t="shared" si="28"/>
        <v>0.25610270879613178</v>
      </c>
    </row>
    <row r="192" spans="1:28" ht="29" outlineLevel="4" x14ac:dyDescent="0.35">
      <c r="A192" s="25" t="s">
        <v>199</v>
      </c>
      <c r="B192" s="25" t="s">
        <v>200</v>
      </c>
      <c r="C192" s="25" t="s">
        <v>59</v>
      </c>
      <c r="D192" s="25" t="s">
        <v>201</v>
      </c>
      <c r="E192" s="25" t="s">
        <v>34</v>
      </c>
      <c r="F192" s="26" t="s">
        <v>35</v>
      </c>
      <c r="G192" s="25">
        <v>1120</v>
      </c>
      <c r="H192" s="25">
        <v>709800000</v>
      </c>
      <c r="I192" s="26" t="s">
        <v>32</v>
      </c>
      <c r="J192" s="27" t="s">
        <v>459</v>
      </c>
      <c r="K192" s="24">
        <v>3000000</v>
      </c>
      <c r="L192" s="24">
        <v>3000000</v>
      </c>
      <c r="M192" s="24">
        <v>0</v>
      </c>
      <c r="N192" s="24">
        <v>0</v>
      </c>
      <c r="O192" s="24">
        <f t="shared" si="30"/>
        <v>3000000</v>
      </c>
      <c r="P192" s="24">
        <v>0</v>
      </c>
      <c r="Q192" s="24">
        <v>0</v>
      </c>
      <c r="R192" s="24">
        <v>0</v>
      </c>
      <c r="S192" s="24">
        <v>0</v>
      </c>
      <c r="T192" s="24">
        <v>0</v>
      </c>
      <c r="U192" s="24">
        <v>750000</v>
      </c>
      <c r="V192" s="24">
        <v>3000000</v>
      </c>
      <c r="W192" s="24">
        <v>0</v>
      </c>
      <c r="X192" s="24">
        <f t="shared" ref="X192:X198" si="39">+$O192-$P192-$Q192-$R192-$S192-$W192</f>
        <v>3000000</v>
      </c>
      <c r="Y192" s="12">
        <f t="shared" si="25"/>
        <v>0</v>
      </c>
      <c r="Z192" s="12">
        <f t="shared" si="26"/>
        <v>0</v>
      </c>
      <c r="AA192" s="12">
        <f t="shared" si="27"/>
        <v>0</v>
      </c>
      <c r="AB192" s="13">
        <f t="shared" si="28"/>
        <v>0</v>
      </c>
    </row>
    <row r="193" spans="1:28" outlineLevel="4" x14ac:dyDescent="0.35">
      <c r="A193" s="25" t="s">
        <v>199</v>
      </c>
      <c r="B193" s="25" t="s">
        <v>200</v>
      </c>
      <c r="C193" s="25" t="s">
        <v>59</v>
      </c>
      <c r="D193" s="25" t="s">
        <v>63</v>
      </c>
      <c r="E193" s="25" t="s">
        <v>34</v>
      </c>
      <c r="F193" s="26" t="s">
        <v>35</v>
      </c>
      <c r="G193" s="25">
        <v>1120</v>
      </c>
      <c r="H193" s="25">
        <v>709800000</v>
      </c>
      <c r="I193" s="26" t="s">
        <v>32</v>
      </c>
      <c r="J193" s="27" t="s">
        <v>384</v>
      </c>
      <c r="K193" s="24">
        <v>300000</v>
      </c>
      <c r="L193" s="24">
        <v>300000</v>
      </c>
      <c r="M193" s="24">
        <v>0</v>
      </c>
      <c r="N193" s="24">
        <v>0</v>
      </c>
      <c r="O193" s="24">
        <f t="shared" si="30"/>
        <v>300000</v>
      </c>
      <c r="P193" s="24">
        <v>0</v>
      </c>
      <c r="Q193" s="24">
        <v>0</v>
      </c>
      <c r="R193" s="24">
        <v>0</v>
      </c>
      <c r="S193" s="24">
        <v>0</v>
      </c>
      <c r="T193" s="24">
        <v>0</v>
      </c>
      <c r="U193" s="24">
        <v>75000</v>
      </c>
      <c r="V193" s="24">
        <v>300000</v>
      </c>
      <c r="W193" s="24">
        <v>0</v>
      </c>
      <c r="X193" s="24">
        <f t="shared" si="39"/>
        <v>300000</v>
      </c>
      <c r="Y193" s="12">
        <f t="shared" si="25"/>
        <v>0</v>
      </c>
      <c r="Z193" s="12">
        <f t="shared" si="26"/>
        <v>0</v>
      </c>
      <c r="AA193" s="12">
        <f t="shared" si="27"/>
        <v>0</v>
      </c>
      <c r="AB193" s="13">
        <f t="shared" si="28"/>
        <v>0</v>
      </c>
    </row>
    <row r="194" spans="1:28" ht="29" outlineLevel="4" x14ac:dyDescent="0.35">
      <c r="A194" s="25" t="s">
        <v>199</v>
      </c>
      <c r="B194" s="25" t="s">
        <v>200</v>
      </c>
      <c r="C194" s="25" t="s">
        <v>59</v>
      </c>
      <c r="D194" s="25" t="s">
        <v>156</v>
      </c>
      <c r="E194" s="25" t="s">
        <v>34</v>
      </c>
      <c r="F194" s="26" t="s">
        <v>35</v>
      </c>
      <c r="G194" s="25">
        <v>1120</v>
      </c>
      <c r="H194" s="25">
        <v>709800000</v>
      </c>
      <c r="I194" s="26" t="s">
        <v>32</v>
      </c>
      <c r="J194" s="27" t="s">
        <v>437</v>
      </c>
      <c r="K194" s="24">
        <v>600000</v>
      </c>
      <c r="L194" s="24">
        <v>600000</v>
      </c>
      <c r="M194" s="24">
        <v>0</v>
      </c>
      <c r="N194" s="24">
        <v>0</v>
      </c>
      <c r="O194" s="24">
        <f t="shared" si="30"/>
        <v>600000</v>
      </c>
      <c r="P194" s="24">
        <v>0</v>
      </c>
      <c r="Q194" s="24">
        <v>0</v>
      </c>
      <c r="R194" s="24">
        <v>0</v>
      </c>
      <c r="S194" s="24">
        <v>0</v>
      </c>
      <c r="T194" s="24">
        <v>0</v>
      </c>
      <c r="U194" s="24">
        <v>600000</v>
      </c>
      <c r="V194" s="24">
        <v>600000</v>
      </c>
      <c r="W194" s="24">
        <v>0</v>
      </c>
      <c r="X194" s="24">
        <f t="shared" si="39"/>
        <v>600000</v>
      </c>
      <c r="Y194" s="12">
        <f t="shared" si="25"/>
        <v>0</v>
      </c>
      <c r="Z194" s="12">
        <f t="shared" si="26"/>
        <v>0</v>
      </c>
      <c r="AA194" s="12">
        <f t="shared" si="27"/>
        <v>0</v>
      </c>
      <c r="AB194" s="13">
        <f t="shared" si="28"/>
        <v>0</v>
      </c>
    </row>
    <row r="195" spans="1:28" ht="58" outlineLevel="4" x14ac:dyDescent="0.35">
      <c r="A195" s="25" t="s">
        <v>199</v>
      </c>
      <c r="B195" s="25" t="s">
        <v>200</v>
      </c>
      <c r="C195" s="25" t="s">
        <v>59</v>
      </c>
      <c r="D195" s="25" t="s">
        <v>202</v>
      </c>
      <c r="E195" s="25" t="s">
        <v>34</v>
      </c>
      <c r="F195" s="26" t="s">
        <v>35</v>
      </c>
      <c r="G195" s="25">
        <v>1120</v>
      </c>
      <c r="H195" s="25">
        <v>709800000</v>
      </c>
      <c r="I195" s="26" t="s">
        <v>32</v>
      </c>
      <c r="J195" s="27" t="s">
        <v>460</v>
      </c>
      <c r="K195" s="24">
        <v>13000000</v>
      </c>
      <c r="L195" s="24">
        <v>13000000</v>
      </c>
      <c r="M195" s="24">
        <v>0</v>
      </c>
      <c r="N195" s="24">
        <v>0</v>
      </c>
      <c r="O195" s="24">
        <f t="shared" si="30"/>
        <v>13000000</v>
      </c>
      <c r="P195" s="24">
        <v>0</v>
      </c>
      <c r="Q195" s="24">
        <v>0</v>
      </c>
      <c r="R195" s="24">
        <v>0</v>
      </c>
      <c r="S195" s="24">
        <v>0</v>
      </c>
      <c r="T195" s="24">
        <v>0</v>
      </c>
      <c r="U195" s="24">
        <v>3250000</v>
      </c>
      <c r="V195" s="24">
        <v>13000000</v>
      </c>
      <c r="W195" s="24">
        <v>0</v>
      </c>
      <c r="X195" s="24">
        <f t="shared" si="39"/>
        <v>13000000</v>
      </c>
      <c r="Y195" s="12">
        <f t="shared" si="25"/>
        <v>0</v>
      </c>
      <c r="Z195" s="12">
        <f t="shared" si="26"/>
        <v>0</v>
      </c>
      <c r="AA195" s="12">
        <f t="shared" si="27"/>
        <v>0</v>
      </c>
      <c r="AB195" s="13">
        <f t="shared" si="28"/>
        <v>0</v>
      </c>
    </row>
    <row r="196" spans="1:28" outlineLevel="4" x14ac:dyDescent="0.35">
      <c r="A196" s="25" t="s">
        <v>199</v>
      </c>
      <c r="B196" s="25" t="s">
        <v>200</v>
      </c>
      <c r="C196" s="25" t="s">
        <v>59</v>
      </c>
      <c r="D196" s="25" t="s">
        <v>68</v>
      </c>
      <c r="E196" s="25" t="s">
        <v>34</v>
      </c>
      <c r="F196" s="26" t="s">
        <v>35</v>
      </c>
      <c r="G196" s="25">
        <v>1120</v>
      </c>
      <c r="H196" s="25">
        <v>709800000</v>
      </c>
      <c r="I196" s="26" t="s">
        <v>32</v>
      </c>
      <c r="J196" s="27" t="s">
        <v>389</v>
      </c>
      <c r="K196" s="24">
        <v>1654900</v>
      </c>
      <c r="L196" s="24">
        <v>1654900</v>
      </c>
      <c r="M196" s="24">
        <v>0</v>
      </c>
      <c r="N196" s="24">
        <v>0</v>
      </c>
      <c r="O196" s="24">
        <f t="shared" si="30"/>
        <v>1654900</v>
      </c>
      <c r="P196" s="24">
        <v>0</v>
      </c>
      <c r="Q196" s="24">
        <v>0</v>
      </c>
      <c r="R196" s="24">
        <v>0</v>
      </c>
      <c r="S196" s="24">
        <v>0</v>
      </c>
      <c r="T196" s="24">
        <v>0</v>
      </c>
      <c r="U196" s="24">
        <v>413725</v>
      </c>
      <c r="V196" s="24">
        <v>1654900</v>
      </c>
      <c r="W196" s="24">
        <v>0</v>
      </c>
      <c r="X196" s="24">
        <f t="shared" si="39"/>
        <v>1654900</v>
      </c>
      <c r="Y196" s="12">
        <f t="shared" si="25"/>
        <v>0</v>
      </c>
      <c r="Z196" s="12">
        <f t="shared" si="26"/>
        <v>0</v>
      </c>
      <c r="AA196" s="12">
        <f t="shared" si="27"/>
        <v>0</v>
      </c>
      <c r="AB196" s="13">
        <f t="shared" si="28"/>
        <v>0</v>
      </c>
    </row>
    <row r="197" spans="1:28" ht="29" outlineLevel="4" x14ac:dyDescent="0.35">
      <c r="A197" s="25" t="s">
        <v>199</v>
      </c>
      <c r="B197" s="25" t="s">
        <v>200</v>
      </c>
      <c r="C197" s="25" t="s">
        <v>59</v>
      </c>
      <c r="D197" s="25" t="s">
        <v>75</v>
      </c>
      <c r="E197" s="25" t="s">
        <v>34</v>
      </c>
      <c r="F197" s="26" t="s">
        <v>35</v>
      </c>
      <c r="G197" s="25">
        <v>1120</v>
      </c>
      <c r="H197" s="25">
        <v>709800000</v>
      </c>
      <c r="I197" s="26" t="s">
        <v>32</v>
      </c>
      <c r="J197" s="27" t="s">
        <v>392</v>
      </c>
      <c r="K197" s="24">
        <v>1600000</v>
      </c>
      <c r="L197" s="24">
        <v>1600000</v>
      </c>
      <c r="M197" s="24">
        <v>-198539.91</v>
      </c>
      <c r="N197" s="24">
        <v>0</v>
      </c>
      <c r="O197" s="24">
        <f t="shared" si="30"/>
        <v>1401460.09</v>
      </c>
      <c r="P197" s="24">
        <v>0</v>
      </c>
      <c r="Q197" s="24">
        <v>0</v>
      </c>
      <c r="R197" s="24">
        <v>0</v>
      </c>
      <c r="S197" s="24">
        <v>0</v>
      </c>
      <c r="T197" s="24">
        <v>0</v>
      </c>
      <c r="U197" s="24">
        <v>400000</v>
      </c>
      <c r="V197" s="24">
        <v>1600000</v>
      </c>
      <c r="W197" s="24">
        <v>0</v>
      </c>
      <c r="X197" s="24">
        <f t="shared" si="39"/>
        <v>1401460.09</v>
      </c>
      <c r="Y197" s="12">
        <f t="shared" si="25"/>
        <v>0</v>
      </c>
      <c r="Z197" s="12">
        <f t="shared" si="26"/>
        <v>0</v>
      </c>
      <c r="AA197" s="12">
        <f t="shared" si="27"/>
        <v>0</v>
      </c>
      <c r="AB197" s="13">
        <f t="shared" si="28"/>
        <v>0</v>
      </c>
    </row>
    <row r="198" spans="1:28" outlineLevel="4" x14ac:dyDescent="0.35">
      <c r="A198" s="25" t="s">
        <v>199</v>
      </c>
      <c r="B198" s="25" t="s">
        <v>200</v>
      </c>
      <c r="C198" s="25" t="s">
        <v>59</v>
      </c>
      <c r="D198" s="25" t="s">
        <v>76</v>
      </c>
      <c r="E198" s="25" t="s">
        <v>34</v>
      </c>
      <c r="F198" s="26" t="s">
        <v>35</v>
      </c>
      <c r="G198" s="25">
        <v>1120</v>
      </c>
      <c r="H198" s="25">
        <v>709800000</v>
      </c>
      <c r="I198" s="26" t="s">
        <v>32</v>
      </c>
      <c r="J198" s="27" t="s">
        <v>77</v>
      </c>
      <c r="K198" s="24">
        <v>0</v>
      </c>
      <c r="L198" s="24">
        <v>0</v>
      </c>
      <c r="M198" s="24">
        <v>198539.91</v>
      </c>
      <c r="N198" s="24">
        <v>0</v>
      </c>
      <c r="O198" s="24">
        <f t="shared" si="30"/>
        <v>198539.91</v>
      </c>
      <c r="P198" s="24">
        <v>0</v>
      </c>
      <c r="Q198" s="24">
        <v>198539.91</v>
      </c>
      <c r="R198" s="24">
        <v>0</v>
      </c>
      <c r="S198" s="24">
        <v>0</v>
      </c>
      <c r="T198" s="24">
        <v>0</v>
      </c>
      <c r="U198" s="24">
        <v>-198539.91</v>
      </c>
      <c r="V198" s="24">
        <v>-198539.91</v>
      </c>
      <c r="W198" s="24">
        <v>0</v>
      </c>
      <c r="X198" s="24">
        <f t="shared" si="39"/>
        <v>0</v>
      </c>
      <c r="Y198" s="12">
        <f t="shared" si="25"/>
        <v>0</v>
      </c>
      <c r="Z198" s="12">
        <f t="shared" si="26"/>
        <v>0</v>
      </c>
      <c r="AA198" s="12">
        <f t="shared" si="27"/>
        <v>1</v>
      </c>
      <c r="AB198" s="13">
        <f t="shared" si="28"/>
        <v>1</v>
      </c>
    </row>
    <row r="199" spans="1:28" outlineLevel="3" x14ac:dyDescent="0.35">
      <c r="A199" s="29"/>
      <c r="B199" s="29"/>
      <c r="C199" s="29" t="s">
        <v>78</v>
      </c>
      <c r="D199" s="29"/>
      <c r="E199" s="29"/>
      <c r="F199" s="39"/>
      <c r="G199" s="29"/>
      <c r="H199" s="29"/>
      <c r="I199" s="39"/>
      <c r="J199" s="40"/>
      <c r="K199" s="30">
        <f t="shared" ref="K199:X199" si="40">SUBTOTAL(9,K192:K198)</f>
        <v>20154900</v>
      </c>
      <c r="L199" s="30">
        <f t="shared" si="40"/>
        <v>20154900</v>
      </c>
      <c r="M199" s="30">
        <f t="shared" si="40"/>
        <v>0</v>
      </c>
      <c r="N199" s="30">
        <f t="shared" si="40"/>
        <v>0</v>
      </c>
      <c r="O199" s="30">
        <f t="shared" si="40"/>
        <v>20154900</v>
      </c>
      <c r="P199" s="30">
        <f t="shared" si="40"/>
        <v>0</v>
      </c>
      <c r="Q199" s="30">
        <f t="shared" si="40"/>
        <v>198539.91</v>
      </c>
      <c r="R199" s="30">
        <f t="shared" si="40"/>
        <v>0</v>
      </c>
      <c r="S199" s="30">
        <f t="shared" si="40"/>
        <v>0</v>
      </c>
      <c r="T199" s="30">
        <f t="shared" si="40"/>
        <v>0</v>
      </c>
      <c r="U199" s="30">
        <f t="shared" si="40"/>
        <v>5290185.09</v>
      </c>
      <c r="V199" s="30">
        <f t="shared" si="40"/>
        <v>19956360.09</v>
      </c>
      <c r="W199" s="30">
        <f t="shared" si="40"/>
        <v>0</v>
      </c>
      <c r="X199" s="30">
        <f t="shared" si="40"/>
        <v>19956360.09</v>
      </c>
      <c r="Y199" s="14">
        <f t="shared" si="25"/>
        <v>0</v>
      </c>
      <c r="Z199" s="14">
        <f t="shared" si="26"/>
        <v>0</v>
      </c>
      <c r="AA199" s="14">
        <f t="shared" si="27"/>
        <v>9.8507018144471069E-3</v>
      </c>
      <c r="AB199" s="15">
        <f t="shared" si="28"/>
        <v>9.8507018144471069E-3</v>
      </c>
    </row>
    <row r="200" spans="1:28" ht="29" outlineLevel="4" x14ac:dyDescent="0.35">
      <c r="A200" s="25" t="s">
        <v>199</v>
      </c>
      <c r="B200" s="25" t="s">
        <v>200</v>
      </c>
      <c r="C200" s="25" t="s">
        <v>79</v>
      </c>
      <c r="D200" s="25" t="s">
        <v>84</v>
      </c>
      <c r="E200" s="25" t="s">
        <v>34</v>
      </c>
      <c r="F200" s="26" t="s">
        <v>35</v>
      </c>
      <c r="G200" s="25">
        <v>1120</v>
      </c>
      <c r="H200" s="25">
        <v>709800000</v>
      </c>
      <c r="I200" s="26" t="s">
        <v>32</v>
      </c>
      <c r="J200" s="27" t="s">
        <v>393</v>
      </c>
      <c r="K200" s="24">
        <v>200000</v>
      </c>
      <c r="L200" s="24">
        <v>200000</v>
      </c>
      <c r="M200" s="24">
        <v>0</v>
      </c>
      <c r="N200" s="24">
        <v>0</v>
      </c>
      <c r="O200" s="24">
        <f t="shared" si="30"/>
        <v>200000</v>
      </c>
      <c r="P200" s="24">
        <v>0</v>
      </c>
      <c r="Q200" s="24">
        <v>0</v>
      </c>
      <c r="R200" s="24">
        <v>0</v>
      </c>
      <c r="S200" s="24">
        <v>0</v>
      </c>
      <c r="T200" s="24">
        <v>0</v>
      </c>
      <c r="U200" s="24">
        <v>50000</v>
      </c>
      <c r="V200" s="24">
        <v>200000</v>
      </c>
      <c r="W200" s="24">
        <v>0</v>
      </c>
      <c r="X200" s="24">
        <f>+$O200-$P200-$Q200-$R200-$S200-$W200</f>
        <v>200000</v>
      </c>
      <c r="Y200" s="12">
        <f t="shared" si="25"/>
        <v>0</v>
      </c>
      <c r="Z200" s="12">
        <f t="shared" si="26"/>
        <v>0</v>
      </c>
      <c r="AA200" s="12">
        <f t="shared" si="27"/>
        <v>0</v>
      </c>
      <c r="AB200" s="13">
        <f t="shared" si="28"/>
        <v>0</v>
      </c>
    </row>
    <row r="201" spans="1:28" outlineLevel="4" x14ac:dyDescent="0.35">
      <c r="A201" s="25" t="s">
        <v>199</v>
      </c>
      <c r="B201" s="25" t="s">
        <v>200</v>
      </c>
      <c r="C201" s="25" t="s">
        <v>79</v>
      </c>
      <c r="D201" s="25" t="s">
        <v>87</v>
      </c>
      <c r="E201" s="25" t="s">
        <v>34</v>
      </c>
      <c r="F201" s="26" t="s">
        <v>35</v>
      </c>
      <c r="G201" s="25">
        <v>1120</v>
      </c>
      <c r="H201" s="25">
        <v>709800000</v>
      </c>
      <c r="I201" s="26" t="s">
        <v>32</v>
      </c>
      <c r="J201" s="27" t="s">
        <v>394</v>
      </c>
      <c r="K201" s="24">
        <v>100000</v>
      </c>
      <c r="L201" s="24">
        <v>100000</v>
      </c>
      <c r="M201" s="24">
        <v>0</v>
      </c>
      <c r="N201" s="24">
        <v>0</v>
      </c>
      <c r="O201" s="24">
        <f t="shared" si="30"/>
        <v>100000</v>
      </c>
      <c r="P201" s="24">
        <v>0</v>
      </c>
      <c r="Q201" s="24">
        <v>0</v>
      </c>
      <c r="R201" s="24">
        <v>0</v>
      </c>
      <c r="S201" s="24">
        <v>0</v>
      </c>
      <c r="T201" s="24">
        <v>0</v>
      </c>
      <c r="U201" s="24">
        <v>25000</v>
      </c>
      <c r="V201" s="24">
        <v>100000</v>
      </c>
      <c r="W201" s="24">
        <v>0</v>
      </c>
      <c r="X201" s="24">
        <f>+$O201-$P201-$Q201-$R201-$S201-$W201</f>
        <v>100000</v>
      </c>
      <c r="Y201" s="12">
        <f t="shared" si="25"/>
        <v>0</v>
      </c>
      <c r="Z201" s="12">
        <f t="shared" si="26"/>
        <v>0</v>
      </c>
      <c r="AA201" s="12">
        <f t="shared" si="27"/>
        <v>0</v>
      </c>
      <c r="AB201" s="13">
        <f t="shared" si="28"/>
        <v>0</v>
      </c>
    </row>
    <row r="202" spans="1:28" outlineLevel="4" x14ac:dyDescent="0.35">
      <c r="A202" s="25" t="s">
        <v>199</v>
      </c>
      <c r="B202" s="25" t="s">
        <v>200</v>
      </c>
      <c r="C202" s="25" t="s">
        <v>79</v>
      </c>
      <c r="D202" s="25" t="s">
        <v>88</v>
      </c>
      <c r="E202" s="25" t="s">
        <v>34</v>
      </c>
      <c r="F202" s="26" t="s">
        <v>35</v>
      </c>
      <c r="G202" s="25">
        <v>1120</v>
      </c>
      <c r="H202" s="25">
        <v>709800000</v>
      </c>
      <c r="I202" s="26" t="s">
        <v>32</v>
      </c>
      <c r="J202" s="27" t="s">
        <v>395</v>
      </c>
      <c r="K202" s="24">
        <v>600000</v>
      </c>
      <c r="L202" s="24">
        <v>600000</v>
      </c>
      <c r="M202" s="24">
        <v>0</v>
      </c>
      <c r="N202" s="24">
        <v>0</v>
      </c>
      <c r="O202" s="24">
        <f t="shared" si="30"/>
        <v>600000</v>
      </c>
      <c r="P202" s="24">
        <v>0</v>
      </c>
      <c r="Q202" s="24">
        <v>0</v>
      </c>
      <c r="R202" s="24">
        <v>0</v>
      </c>
      <c r="S202" s="24">
        <v>0</v>
      </c>
      <c r="T202" s="24">
        <v>0</v>
      </c>
      <c r="U202" s="24">
        <v>150000</v>
      </c>
      <c r="V202" s="24">
        <v>600000</v>
      </c>
      <c r="W202" s="24">
        <v>0</v>
      </c>
      <c r="X202" s="24">
        <f>+$O202-$P202-$Q202-$R202-$S202-$W202</f>
        <v>600000</v>
      </c>
      <c r="Y202" s="12">
        <f t="shared" ref="Y202:Y265" si="41">IFERROR(($S202/$L202),0)</f>
        <v>0</v>
      </c>
      <c r="Z202" s="12">
        <f t="shared" ref="Z202:Z265" si="42">IFERROR(($S202/$O202),0)</f>
        <v>0</v>
      </c>
      <c r="AA202" s="12">
        <f t="shared" ref="AA202:AA265" si="43">IFERROR((($P202+$Q202+$R202)/$O202),0)</f>
        <v>0</v>
      </c>
      <c r="AB202" s="13">
        <f t="shared" ref="AB202:AB265" si="44">$Z202+$AA202</f>
        <v>0</v>
      </c>
    </row>
    <row r="203" spans="1:28" outlineLevel="3" x14ac:dyDescent="0.35">
      <c r="A203" s="29"/>
      <c r="B203" s="29"/>
      <c r="C203" s="29" t="s">
        <v>90</v>
      </c>
      <c r="D203" s="29"/>
      <c r="E203" s="29"/>
      <c r="F203" s="39"/>
      <c r="G203" s="29"/>
      <c r="H203" s="29"/>
      <c r="I203" s="39"/>
      <c r="J203" s="40"/>
      <c r="K203" s="30">
        <f t="shared" ref="K203:X203" si="45">SUBTOTAL(9,K200:K202)</f>
        <v>900000</v>
      </c>
      <c r="L203" s="30">
        <f t="shared" si="45"/>
        <v>900000</v>
      </c>
      <c r="M203" s="30">
        <f t="shared" si="45"/>
        <v>0</v>
      </c>
      <c r="N203" s="30">
        <f t="shared" si="45"/>
        <v>0</v>
      </c>
      <c r="O203" s="30">
        <f t="shared" si="45"/>
        <v>900000</v>
      </c>
      <c r="P203" s="30">
        <f t="shared" si="45"/>
        <v>0</v>
      </c>
      <c r="Q203" s="30">
        <f t="shared" si="45"/>
        <v>0</v>
      </c>
      <c r="R203" s="30">
        <f t="shared" si="45"/>
        <v>0</v>
      </c>
      <c r="S203" s="30">
        <f t="shared" si="45"/>
        <v>0</v>
      </c>
      <c r="T203" s="30">
        <f t="shared" si="45"/>
        <v>0</v>
      </c>
      <c r="U203" s="30">
        <f t="shared" si="45"/>
        <v>225000</v>
      </c>
      <c r="V203" s="30">
        <f t="shared" si="45"/>
        <v>900000</v>
      </c>
      <c r="W203" s="30">
        <f t="shared" si="45"/>
        <v>0</v>
      </c>
      <c r="X203" s="30">
        <f t="shared" si="45"/>
        <v>900000</v>
      </c>
      <c r="Y203" s="14">
        <f t="shared" si="41"/>
        <v>0</v>
      </c>
      <c r="Z203" s="14">
        <f t="shared" si="42"/>
        <v>0</v>
      </c>
      <c r="AA203" s="14">
        <f t="shared" si="43"/>
        <v>0</v>
      </c>
      <c r="AB203" s="15">
        <f t="shared" si="44"/>
        <v>0</v>
      </c>
    </row>
    <row r="204" spans="1:28" ht="87" outlineLevel="4" x14ac:dyDescent="0.35">
      <c r="A204" s="25" t="s">
        <v>199</v>
      </c>
      <c r="B204" s="25" t="s">
        <v>200</v>
      </c>
      <c r="C204" s="25" t="s">
        <v>101</v>
      </c>
      <c r="D204" s="25" t="s">
        <v>102</v>
      </c>
      <c r="E204" s="25" t="s">
        <v>52</v>
      </c>
      <c r="F204" s="26" t="s">
        <v>35</v>
      </c>
      <c r="G204" s="25">
        <v>1310</v>
      </c>
      <c r="H204" s="25">
        <v>709800000</v>
      </c>
      <c r="I204" s="26" t="s">
        <v>32</v>
      </c>
      <c r="J204" s="27" t="s">
        <v>399</v>
      </c>
      <c r="K204" s="24">
        <v>1581315</v>
      </c>
      <c r="L204" s="24">
        <v>1581315</v>
      </c>
      <c r="M204" s="24">
        <v>0</v>
      </c>
      <c r="N204" s="24">
        <v>0</v>
      </c>
      <c r="O204" s="24">
        <f t="shared" si="30"/>
        <v>1581315</v>
      </c>
      <c r="P204" s="24">
        <v>0</v>
      </c>
      <c r="Q204" s="24">
        <v>1370317.92</v>
      </c>
      <c r="R204" s="24">
        <v>0</v>
      </c>
      <c r="S204" s="24">
        <v>210997.08</v>
      </c>
      <c r="T204" s="24">
        <v>210997.08</v>
      </c>
      <c r="U204" s="24">
        <v>0</v>
      </c>
      <c r="V204" s="24">
        <v>0</v>
      </c>
      <c r="W204" s="24">
        <v>0</v>
      </c>
      <c r="X204" s="24">
        <f t="shared" ref="X204:X206" si="46">+$O204-$P204-$Q204-$R204-$S204-$W204</f>
        <v>8.7311491370201111E-11</v>
      </c>
      <c r="Y204" s="12">
        <f t="shared" si="41"/>
        <v>0.13343140361028638</v>
      </c>
      <c r="Z204" s="12">
        <f t="shared" si="42"/>
        <v>0.13343140361028638</v>
      </c>
      <c r="AA204" s="12">
        <f t="shared" si="43"/>
        <v>0.86656859638971362</v>
      </c>
      <c r="AB204" s="13">
        <f t="shared" si="44"/>
        <v>1</v>
      </c>
    </row>
    <row r="205" spans="1:28" ht="87" outlineLevel="4" x14ac:dyDescent="0.35">
      <c r="A205" s="25" t="s">
        <v>199</v>
      </c>
      <c r="B205" s="25" t="s">
        <v>200</v>
      </c>
      <c r="C205" s="25" t="s">
        <v>101</v>
      </c>
      <c r="D205" s="25" t="s">
        <v>102</v>
      </c>
      <c r="E205" s="25" t="s">
        <v>103</v>
      </c>
      <c r="F205" s="26" t="s">
        <v>35</v>
      </c>
      <c r="G205" s="25">
        <v>1310</v>
      </c>
      <c r="H205" s="25">
        <v>709800000</v>
      </c>
      <c r="I205" s="26" t="s">
        <v>32</v>
      </c>
      <c r="J205" s="27" t="s">
        <v>400</v>
      </c>
      <c r="K205" s="24">
        <v>909524</v>
      </c>
      <c r="L205" s="24">
        <v>909524</v>
      </c>
      <c r="M205" s="24">
        <v>0</v>
      </c>
      <c r="N205" s="24">
        <v>0</v>
      </c>
      <c r="O205" s="24">
        <f t="shared" si="30"/>
        <v>909524</v>
      </c>
      <c r="P205" s="24">
        <v>0</v>
      </c>
      <c r="Q205" s="24">
        <v>727870.38</v>
      </c>
      <c r="R205" s="24">
        <v>0</v>
      </c>
      <c r="S205" s="24">
        <v>181653.62</v>
      </c>
      <c r="T205" s="24">
        <v>181653.62</v>
      </c>
      <c r="U205" s="24">
        <v>0</v>
      </c>
      <c r="V205" s="24">
        <v>0</v>
      </c>
      <c r="W205" s="24">
        <v>0</v>
      </c>
      <c r="X205" s="24">
        <f t="shared" si="46"/>
        <v>0</v>
      </c>
      <c r="Y205" s="12">
        <f t="shared" si="41"/>
        <v>0.19972383356568929</v>
      </c>
      <c r="Z205" s="12">
        <f t="shared" si="42"/>
        <v>0.19972383356568929</v>
      </c>
      <c r="AA205" s="12">
        <f t="shared" si="43"/>
        <v>0.80027616643431065</v>
      </c>
      <c r="AB205" s="13">
        <f t="shared" si="44"/>
        <v>1</v>
      </c>
    </row>
    <row r="206" spans="1:28" ht="58" outlineLevel="4" x14ac:dyDescent="0.35">
      <c r="A206" s="25" t="s">
        <v>199</v>
      </c>
      <c r="B206" s="25" t="s">
        <v>200</v>
      </c>
      <c r="C206" s="25" t="s">
        <v>101</v>
      </c>
      <c r="D206" s="25" t="s">
        <v>102</v>
      </c>
      <c r="E206" s="25" t="s">
        <v>104</v>
      </c>
      <c r="F206" s="26" t="s">
        <v>35</v>
      </c>
      <c r="G206" s="25">
        <v>1310</v>
      </c>
      <c r="H206" s="25">
        <v>709800000</v>
      </c>
      <c r="I206" s="26" t="s">
        <v>32</v>
      </c>
      <c r="J206" s="27" t="s">
        <v>401</v>
      </c>
      <c r="K206" s="24">
        <v>4785352</v>
      </c>
      <c r="L206" s="24">
        <v>4785352</v>
      </c>
      <c r="M206" s="24">
        <v>0</v>
      </c>
      <c r="N206" s="24">
        <v>0</v>
      </c>
      <c r="O206" s="24">
        <f t="shared" si="30"/>
        <v>4785352</v>
      </c>
      <c r="P206" s="24">
        <v>0</v>
      </c>
      <c r="Q206" s="24">
        <v>4233300.12</v>
      </c>
      <c r="R206" s="24">
        <v>0</v>
      </c>
      <c r="S206" s="24">
        <v>552051.88</v>
      </c>
      <c r="T206" s="24">
        <v>552051.88</v>
      </c>
      <c r="U206" s="24">
        <v>0</v>
      </c>
      <c r="V206" s="24">
        <v>0</v>
      </c>
      <c r="W206" s="24">
        <v>0</v>
      </c>
      <c r="X206" s="24">
        <f t="shared" si="46"/>
        <v>-1.1641532182693481E-10</v>
      </c>
      <c r="Y206" s="12">
        <f t="shared" si="41"/>
        <v>0.11536285731958694</v>
      </c>
      <c r="Z206" s="12">
        <f t="shared" si="42"/>
        <v>0.11536285731958694</v>
      </c>
      <c r="AA206" s="12">
        <f t="shared" si="43"/>
        <v>0.88463714268041305</v>
      </c>
      <c r="AB206" s="13">
        <f t="shared" si="44"/>
        <v>1</v>
      </c>
    </row>
    <row r="207" spans="1:28" ht="43.5" outlineLevel="4" x14ac:dyDescent="0.35">
      <c r="A207" s="25" t="s">
        <v>199</v>
      </c>
      <c r="B207" s="25" t="s">
        <v>200</v>
      </c>
      <c r="C207" s="25" t="s">
        <v>101</v>
      </c>
      <c r="D207" s="25" t="s">
        <v>126</v>
      </c>
      <c r="E207" s="25" t="s">
        <v>34</v>
      </c>
      <c r="F207" s="26" t="s">
        <v>35</v>
      </c>
      <c r="G207" s="25">
        <v>1320</v>
      </c>
      <c r="H207" s="25">
        <v>709800000</v>
      </c>
      <c r="I207" s="26" t="s">
        <v>32</v>
      </c>
      <c r="J207" s="27" t="s">
        <v>423</v>
      </c>
      <c r="K207" s="24">
        <v>11784921</v>
      </c>
      <c r="L207" s="24">
        <v>11784921</v>
      </c>
      <c r="M207" s="24">
        <v>0</v>
      </c>
      <c r="N207" s="24">
        <v>0</v>
      </c>
      <c r="O207" s="24">
        <f t="shared" si="30"/>
        <v>11784921</v>
      </c>
      <c r="P207" s="24">
        <v>0</v>
      </c>
      <c r="Q207" s="24">
        <v>0</v>
      </c>
      <c r="R207" s="24">
        <v>0</v>
      </c>
      <c r="S207" s="24">
        <v>329234.40999999997</v>
      </c>
      <c r="T207" s="24">
        <v>329234.40999999997</v>
      </c>
      <c r="U207" s="24">
        <v>11455686.59</v>
      </c>
      <c r="V207" s="24">
        <v>11455686.59</v>
      </c>
      <c r="W207" s="24">
        <v>0</v>
      </c>
      <c r="X207" s="24">
        <f>+$O207-$P207-$Q207-$R207-$S207-$W207</f>
        <v>11455686.59</v>
      </c>
      <c r="Y207" s="12">
        <f t="shared" si="41"/>
        <v>2.7936921257257472E-2</v>
      </c>
      <c r="Z207" s="12">
        <f t="shared" si="42"/>
        <v>2.7936921257257472E-2</v>
      </c>
      <c r="AA207" s="12">
        <f t="shared" si="43"/>
        <v>0</v>
      </c>
      <c r="AB207" s="13">
        <f t="shared" si="44"/>
        <v>2.7936921257257472E-2</v>
      </c>
    </row>
    <row r="208" spans="1:28" outlineLevel="3" x14ac:dyDescent="0.35">
      <c r="A208" s="29"/>
      <c r="B208" s="29"/>
      <c r="C208" s="29" t="s">
        <v>136</v>
      </c>
      <c r="D208" s="29"/>
      <c r="E208" s="29"/>
      <c r="F208" s="39"/>
      <c r="G208" s="29"/>
      <c r="H208" s="29"/>
      <c r="I208" s="39"/>
      <c r="J208" s="40"/>
      <c r="K208" s="30">
        <f t="shared" ref="K208:X208" si="47">SUBTOTAL(9,K204:K207)</f>
        <v>19061112</v>
      </c>
      <c r="L208" s="30">
        <f t="shared" si="47"/>
        <v>19061112</v>
      </c>
      <c r="M208" s="30">
        <f t="shared" si="47"/>
        <v>0</v>
      </c>
      <c r="N208" s="30">
        <f t="shared" si="47"/>
        <v>0</v>
      </c>
      <c r="O208" s="30">
        <f t="shared" si="47"/>
        <v>19061112</v>
      </c>
      <c r="P208" s="30">
        <f t="shared" si="47"/>
        <v>0</v>
      </c>
      <c r="Q208" s="30">
        <f t="shared" si="47"/>
        <v>6331488.4199999999</v>
      </c>
      <c r="R208" s="30">
        <f t="shared" si="47"/>
        <v>0</v>
      </c>
      <c r="S208" s="30">
        <f t="shared" si="47"/>
        <v>1273936.99</v>
      </c>
      <c r="T208" s="30">
        <f t="shared" si="47"/>
        <v>1273936.99</v>
      </c>
      <c r="U208" s="30">
        <f t="shared" si="47"/>
        <v>11455686.59</v>
      </c>
      <c r="V208" s="30">
        <f t="shared" si="47"/>
        <v>11455686.59</v>
      </c>
      <c r="W208" s="30">
        <f t="shared" si="47"/>
        <v>0</v>
      </c>
      <c r="X208" s="30">
        <f t="shared" si="47"/>
        <v>11455686.59</v>
      </c>
      <c r="Y208" s="14">
        <f t="shared" si="41"/>
        <v>6.6834347859663176E-2</v>
      </c>
      <c r="Z208" s="14">
        <f t="shared" si="42"/>
        <v>6.6834347859663176E-2</v>
      </c>
      <c r="AA208" s="14">
        <f t="shared" si="43"/>
        <v>0.33216784099479613</v>
      </c>
      <c r="AB208" s="15">
        <f t="shared" si="44"/>
        <v>0.39900218885445932</v>
      </c>
    </row>
    <row r="209" spans="1:28" outlineLevel="2" x14ac:dyDescent="0.35">
      <c r="A209" s="29"/>
      <c r="B209" s="29" t="s">
        <v>203</v>
      </c>
      <c r="C209" s="29"/>
      <c r="D209" s="29"/>
      <c r="E209" s="29"/>
      <c r="F209" s="39"/>
      <c r="G209" s="29"/>
      <c r="H209" s="29"/>
      <c r="I209" s="39"/>
      <c r="J209" s="40"/>
      <c r="K209" s="30">
        <f t="shared" ref="K209:X209" si="48">SUBTOTAL(9,K177:K207)</f>
        <v>642480428</v>
      </c>
      <c r="L209" s="30">
        <f t="shared" si="48"/>
        <v>642480428</v>
      </c>
      <c r="M209" s="30">
        <f t="shared" si="48"/>
        <v>0</v>
      </c>
      <c r="N209" s="30">
        <f t="shared" si="48"/>
        <v>0</v>
      </c>
      <c r="O209" s="30">
        <f t="shared" si="48"/>
        <v>642480428</v>
      </c>
      <c r="P209" s="30">
        <f t="shared" si="48"/>
        <v>0</v>
      </c>
      <c r="Q209" s="30">
        <f t="shared" si="48"/>
        <v>67568191.909999996</v>
      </c>
      <c r="R209" s="30">
        <f t="shared" si="48"/>
        <v>0</v>
      </c>
      <c r="S209" s="30">
        <f t="shared" si="48"/>
        <v>94502932.029999986</v>
      </c>
      <c r="T209" s="30">
        <f t="shared" si="48"/>
        <v>94502932.029999986</v>
      </c>
      <c r="U209" s="30">
        <f t="shared" si="48"/>
        <v>465068129.06</v>
      </c>
      <c r="V209" s="30">
        <f t="shared" si="48"/>
        <v>480409304.06</v>
      </c>
      <c r="W209" s="30">
        <f t="shared" si="48"/>
        <v>0</v>
      </c>
      <c r="X209" s="30">
        <f t="shared" si="48"/>
        <v>480409304.06</v>
      </c>
      <c r="Y209" s="14">
        <f t="shared" si="41"/>
        <v>0.14709075624946505</v>
      </c>
      <c r="Z209" s="14">
        <f t="shared" si="42"/>
        <v>0.14709075624946505</v>
      </c>
      <c r="AA209" s="14">
        <f t="shared" si="43"/>
        <v>0.10516770467286514</v>
      </c>
      <c r="AB209" s="15">
        <f t="shared" si="44"/>
        <v>0.25225846092233017</v>
      </c>
    </row>
    <row r="210" spans="1:28" ht="145" outlineLevel="4" x14ac:dyDescent="0.35">
      <c r="A210" s="25" t="s">
        <v>199</v>
      </c>
      <c r="B210" s="25" t="s">
        <v>204</v>
      </c>
      <c r="C210" s="25" t="s">
        <v>32</v>
      </c>
      <c r="D210" s="25" t="s">
        <v>33</v>
      </c>
      <c r="E210" s="25" t="s">
        <v>34</v>
      </c>
      <c r="F210" s="26" t="s">
        <v>35</v>
      </c>
      <c r="G210" s="25">
        <v>1111</v>
      </c>
      <c r="H210" s="25">
        <v>709800000</v>
      </c>
      <c r="I210" s="26" t="s">
        <v>32</v>
      </c>
      <c r="J210" s="27" t="s">
        <v>461</v>
      </c>
      <c r="K210" s="24">
        <v>3125277046</v>
      </c>
      <c r="L210" s="24">
        <v>3125277046</v>
      </c>
      <c r="M210" s="24">
        <v>0</v>
      </c>
      <c r="N210" s="24">
        <v>0</v>
      </c>
      <c r="O210" s="24">
        <f t="shared" si="30"/>
        <v>3125277046</v>
      </c>
      <c r="P210" s="24">
        <v>0</v>
      </c>
      <c r="Q210" s="24">
        <v>0</v>
      </c>
      <c r="R210" s="24">
        <v>0</v>
      </c>
      <c r="S210" s="24">
        <v>436247762.22000003</v>
      </c>
      <c r="T210" s="24">
        <v>436247762.22000003</v>
      </c>
      <c r="U210" s="24">
        <v>2689029283.7800002</v>
      </c>
      <c r="V210" s="24">
        <v>2689029283.7800002</v>
      </c>
      <c r="W210" s="24">
        <v>0</v>
      </c>
      <c r="X210" s="24">
        <f t="shared" ref="X210:X223" si="49">+$O210-$P210-$Q210-$R210-$S210-$W210</f>
        <v>2689029283.7799997</v>
      </c>
      <c r="Y210" s="12">
        <f t="shared" si="41"/>
        <v>0.13958690887207828</v>
      </c>
      <c r="Z210" s="12">
        <f t="shared" si="42"/>
        <v>0.13958690887207828</v>
      </c>
      <c r="AA210" s="12">
        <f t="shared" si="43"/>
        <v>0</v>
      </c>
      <c r="AB210" s="13">
        <f t="shared" si="44"/>
        <v>0.13958690887207828</v>
      </c>
    </row>
    <row r="211" spans="1:28" outlineLevel="4" x14ac:dyDescent="0.35">
      <c r="A211" s="25" t="s">
        <v>199</v>
      </c>
      <c r="B211" s="25" t="s">
        <v>204</v>
      </c>
      <c r="C211" s="25" t="s">
        <v>32</v>
      </c>
      <c r="D211" s="25" t="s">
        <v>37</v>
      </c>
      <c r="E211" s="25" t="s">
        <v>34</v>
      </c>
      <c r="F211" s="26" t="s">
        <v>35</v>
      </c>
      <c r="G211" s="25">
        <v>1111</v>
      </c>
      <c r="H211" s="25">
        <v>709800000</v>
      </c>
      <c r="I211" s="26" t="s">
        <v>32</v>
      </c>
      <c r="J211" s="27" t="s">
        <v>38</v>
      </c>
      <c r="K211" s="24">
        <v>315103</v>
      </c>
      <c r="L211" s="24">
        <v>315103</v>
      </c>
      <c r="M211" s="24">
        <v>0</v>
      </c>
      <c r="N211" s="24">
        <v>0</v>
      </c>
      <c r="O211" s="24">
        <f t="shared" si="30"/>
        <v>315103</v>
      </c>
      <c r="P211" s="24">
        <v>0</v>
      </c>
      <c r="Q211" s="24">
        <v>0</v>
      </c>
      <c r="R211" s="24">
        <v>0</v>
      </c>
      <c r="S211" s="24">
        <v>0</v>
      </c>
      <c r="T211" s="24">
        <v>0</v>
      </c>
      <c r="U211" s="24">
        <v>315103</v>
      </c>
      <c r="V211" s="24">
        <v>315103</v>
      </c>
      <c r="W211" s="24">
        <v>0</v>
      </c>
      <c r="X211" s="24">
        <f t="shared" si="49"/>
        <v>315103</v>
      </c>
      <c r="Y211" s="12">
        <f t="shared" si="41"/>
        <v>0</v>
      </c>
      <c r="Z211" s="12">
        <f t="shared" si="42"/>
        <v>0</v>
      </c>
      <c r="AA211" s="12">
        <f t="shared" si="43"/>
        <v>0</v>
      </c>
      <c r="AB211" s="13">
        <f t="shared" si="44"/>
        <v>0</v>
      </c>
    </row>
    <row r="212" spans="1:28" outlineLevel="4" x14ac:dyDescent="0.35">
      <c r="A212" s="25" t="s">
        <v>199</v>
      </c>
      <c r="B212" s="25" t="s">
        <v>204</v>
      </c>
      <c r="C212" s="25" t="s">
        <v>32</v>
      </c>
      <c r="D212" s="25" t="s">
        <v>39</v>
      </c>
      <c r="E212" s="25" t="s">
        <v>34</v>
      </c>
      <c r="F212" s="26" t="s">
        <v>35</v>
      </c>
      <c r="G212" s="25">
        <v>1111</v>
      </c>
      <c r="H212" s="25">
        <v>709800000</v>
      </c>
      <c r="I212" s="26" t="s">
        <v>32</v>
      </c>
      <c r="J212" s="27" t="s">
        <v>40</v>
      </c>
      <c r="K212" s="24">
        <v>8782646</v>
      </c>
      <c r="L212" s="24">
        <v>8782646</v>
      </c>
      <c r="M212" s="24">
        <v>0</v>
      </c>
      <c r="N212" s="24">
        <v>0</v>
      </c>
      <c r="O212" s="24">
        <f t="shared" si="30"/>
        <v>8782646</v>
      </c>
      <c r="P212" s="24">
        <v>0</v>
      </c>
      <c r="Q212" s="24">
        <v>0</v>
      </c>
      <c r="R212" s="24">
        <v>0</v>
      </c>
      <c r="S212" s="24">
        <v>656091.71</v>
      </c>
      <c r="T212" s="24">
        <v>656091.71</v>
      </c>
      <c r="U212" s="24">
        <v>8126554.29</v>
      </c>
      <c r="V212" s="24">
        <v>8126554.29</v>
      </c>
      <c r="W212" s="24">
        <v>0</v>
      </c>
      <c r="X212" s="24">
        <f t="shared" si="49"/>
        <v>8126554.29</v>
      </c>
      <c r="Y212" s="12">
        <f t="shared" si="41"/>
        <v>7.4703194230986883E-2</v>
      </c>
      <c r="Z212" s="12">
        <f t="shared" si="42"/>
        <v>7.4703194230986883E-2</v>
      </c>
      <c r="AA212" s="12">
        <f t="shared" si="43"/>
        <v>0</v>
      </c>
      <c r="AB212" s="13">
        <f t="shared" si="44"/>
        <v>7.4703194230986883E-2</v>
      </c>
    </row>
    <row r="213" spans="1:28" outlineLevel="4" x14ac:dyDescent="0.35">
      <c r="A213" s="25" t="s">
        <v>199</v>
      </c>
      <c r="B213" s="25" t="s">
        <v>204</v>
      </c>
      <c r="C213" s="25" t="s">
        <v>32</v>
      </c>
      <c r="D213" s="25" t="s">
        <v>43</v>
      </c>
      <c r="E213" s="25" t="s">
        <v>34</v>
      </c>
      <c r="F213" s="26" t="s">
        <v>35</v>
      </c>
      <c r="G213" s="25">
        <v>1111</v>
      </c>
      <c r="H213" s="25">
        <v>709800000</v>
      </c>
      <c r="I213" s="26" t="s">
        <v>32</v>
      </c>
      <c r="J213" s="27" t="s">
        <v>376</v>
      </c>
      <c r="K213" s="24">
        <v>998161809</v>
      </c>
      <c r="L213" s="24">
        <v>998161809</v>
      </c>
      <c r="M213" s="24">
        <v>0</v>
      </c>
      <c r="N213" s="24">
        <v>0</v>
      </c>
      <c r="O213" s="24">
        <f t="shared" si="30"/>
        <v>998161809</v>
      </c>
      <c r="P213" s="24">
        <v>0</v>
      </c>
      <c r="Q213" s="24">
        <v>0</v>
      </c>
      <c r="R213" s="24">
        <v>0</v>
      </c>
      <c r="S213" s="24">
        <v>143138753.53</v>
      </c>
      <c r="T213" s="24">
        <v>143138753.53</v>
      </c>
      <c r="U213" s="24">
        <v>855023055.47000003</v>
      </c>
      <c r="V213" s="24">
        <v>855023055.47000003</v>
      </c>
      <c r="W213" s="24">
        <v>0</v>
      </c>
      <c r="X213" s="24">
        <f t="shared" si="49"/>
        <v>855023055.47000003</v>
      </c>
      <c r="Y213" s="12">
        <f t="shared" si="41"/>
        <v>0.14340235444732388</v>
      </c>
      <c r="Z213" s="12">
        <f t="shared" si="42"/>
        <v>0.14340235444732388</v>
      </c>
      <c r="AA213" s="12">
        <f t="shared" si="43"/>
        <v>0</v>
      </c>
      <c r="AB213" s="13">
        <f t="shared" si="44"/>
        <v>0.14340235444732388</v>
      </c>
    </row>
    <row r="214" spans="1:28" ht="29" outlineLevel="4" x14ac:dyDescent="0.35">
      <c r="A214" s="25" t="s">
        <v>199</v>
      </c>
      <c r="B214" s="25" t="s">
        <v>204</v>
      </c>
      <c r="C214" s="25" t="s">
        <v>32</v>
      </c>
      <c r="D214" s="25" t="s">
        <v>44</v>
      </c>
      <c r="E214" s="25" t="s">
        <v>34</v>
      </c>
      <c r="F214" s="26" t="s">
        <v>35</v>
      </c>
      <c r="G214" s="25">
        <v>1111</v>
      </c>
      <c r="H214" s="25">
        <v>709800000</v>
      </c>
      <c r="I214" s="26" t="s">
        <v>32</v>
      </c>
      <c r="J214" s="27" t="s">
        <v>375</v>
      </c>
      <c r="K214" s="24">
        <v>1073842830</v>
      </c>
      <c r="L214" s="24">
        <v>1073842830</v>
      </c>
      <c r="M214" s="24">
        <v>0</v>
      </c>
      <c r="N214" s="24">
        <v>0</v>
      </c>
      <c r="O214" s="24">
        <f t="shared" si="30"/>
        <v>1073842830</v>
      </c>
      <c r="P214" s="24">
        <v>0</v>
      </c>
      <c r="Q214" s="24">
        <v>0</v>
      </c>
      <c r="R214" s="24">
        <v>0</v>
      </c>
      <c r="S214" s="24">
        <v>173180566</v>
      </c>
      <c r="T214" s="24">
        <v>173180566</v>
      </c>
      <c r="U214" s="24">
        <v>900662264</v>
      </c>
      <c r="V214" s="24">
        <v>900662264</v>
      </c>
      <c r="W214" s="24">
        <v>0</v>
      </c>
      <c r="X214" s="24">
        <f t="shared" si="49"/>
        <v>900662264</v>
      </c>
      <c r="Y214" s="12">
        <f t="shared" si="41"/>
        <v>0.16127179989645227</v>
      </c>
      <c r="Z214" s="12">
        <f t="shared" si="42"/>
        <v>0.16127179989645227</v>
      </c>
      <c r="AA214" s="12">
        <f t="shared" si="43"/>
        <v>0</v>
      </c>
      <c r="AB214" s="13">
        <f t="shared" si="44"/>
        <v>0.16127179989645227</v>
      </c>
    </row>
    <row r="215" spans="1:28" ht="130.5" outlineLevel="4" x14ac:dyDescent="0.35">
      <c r="A215" s="25" t="s">
        <v>199</v>
      </c>
      <c r="B215" s="25" t="s">
        <v>204</v>
      </c>
      <c r="C215" s="25" t="s">
        <v>32</v>
      </c>
      <c r="D215" s="25" t="s">
        <v>45</v>
      </c>
      <c r="E215" s="25" t="s">
        <v>34</v>
      </c>
      <c r="F215" s="26" t="s">
        <v>35</v>
      </c>
      <c r="G215" s="25">
        <v>1111</v>
      </c>
      <c r="H215" s="25">
        <v>709800000</v>
      </c>
      <c r="I215" s="26" t="s">
        <v>32</v>
      </c>
      <c r="J215" s="27" t="s">
        <v>462</v>
      </c>
      <c r="K215" s="24">
        <v>524401603</v>
      </c>
      <c r="L215" s="24">
        <v>524401603</v>
      </c>
      <c r="M215" s="24">
        <v>0</v>
      </c>
      <c r="N215" s="24">
        <v>0</v>
      </c>
      <c r="O215" s="24">
        <f t="shared" si="30"/>
        <v>524401603</v>
      </c>
      <c r="P215" s="24">
        <v>0</v>
      </c>
      <c r="Q215" s="24">
        <v>0</v>
      </c>
      <c r="R215" s="24">
        <v>0</v>
      </c>
      <c r="S215" s="24">
        <v>19542.830000000002</v>
      </c>
      <c r="T215" s="24">
        <v>19542.830000000002</v>
      </c>
      <c r="U215" s="24">
        <v>524382060.17000002</v>
      </c>
      <c r="V215" s="24">
        <v>524382060.17000002</v>
      </c>
      <c r="W215" s="24">
        <v>0</v>
      </c>
      <c r="X215" s="24">
        <f t="shared" si="49"/>
        <v>524382060.17000002</v>
      </c>
      <c r="Y215" s="12">
        <f t="shared" si="41"/>
        <v>3.7266915067000667E-5</v>
      </c>
      <c r="Z215" s="12">
        <f t="shared" si="42"/>
        <v>3.7266915067000667E-5</v>
      </c>
      <c r="AA215" s="12">
        <f t="shared" si="43"/>
        <v>0</v>
      </c>
      <c r="AB215" s="13">
        <f t="shared" si="44"/>
        <v>3.7266915067000667E-5</v>
      </c>
    </row>
    <row r="216" spans="1:28" outlineLevel="4" x14ac:dyDescent="0.35">
      <c r="A216" s="25" t="s">
        <v>199</v>
      </c>
      <c r="B216" s="25" t="s">
        <v>204</v>
      </c>
      <c r="C216" s="25" t="s">
        <v>32</v>
      </c>
      <c r="D216" s="25" t="s">
        <v>47</v>
      </c>
      <c r="E216" s="25" t="s">
        <v>34</v>
      </c>
      <c r="F216" s="26" t="s">
        <v>35</v>
      </c>
      <c r="G216" s="25">
        <v>1111</v>
      </c>
      <c r="H216" s="25">
        <v>709800000</v>
      </c>
      <c r="I216" s="26" t="s">
        <v>32</v>
      </c>
      <c r="J216" s="27" t="s">
        <v>48</v>
      </c>
      <c r="K216" s="24">
        <v>482813158</v>
      </c>
      <c r="L216" s="24">
        <v>482813158</v>
      </c>
      <c r="M216" s="24">
        <v>0</v>
      </c>
      <c r="N216" s="24">
        <v>0</v>
      </c>
      <c r="O216" s="24">
        <f t="shared" si="30"/>
        <v>482813158</v>
      </c>
      <c r="P216" s="24">
        <v>0</v>
      </c>
      <c r="Q216" s="24">
        <v>0</v>
      </c>
      <c r="R216" s="24">
        <v>0</v>
      </c>
      <c r="S216" s="24">
        <v>416143175.51999998</v>
      </c>
      <c r="T216" s="24">
        <v>416143175.51999998</v>
      </c>
      <c r="U216" s="24">
        <v>66669982.479999997</v>
      </c>
      <c r="V216" s="24">
        <v>66669982.479999997</v>
      </c>
      <c r="W216" s="24">
        <v>0</v>
      </c>
      <c r="X216" s="24">
        <f t="shared" si="49"/>
        <v>66669982.480000019</v>
      </c>
      <c r="Y216" s="12">
        <f t="shared" si="41"/>
        <v>0.86191349308669829</v>
      </c>
      <c r="Z216" s="12">
        <f t="shared" si="42"/>
        <v>0.86191349308669829</v>
      </c>
      <c r="AA216" s="12">
        <f t="shared" si="43"/>
        <v>0</v>
      </c>
      <c r="AB216" s="13">
        <f t="shared" si="44"/>
        <v>0.86191349308669829</v>
      </c>
    </row>
    <row r="217" spans="1:28" outlineLevel="4" x14ac:dyDescent="0.35">
      <c r="A217" s="25" t="s">
        <v>199</v>
      </c>
      <c r="B217" s="25" t="s">
        <v>204</v>
      </c>
      <c r="C217" s="25" t="s">
        <v>32</v>
      </c>
      <c r="D217" s="25" t="s">
        <v>49</v>
      </c>
      <c r="E217" s="25" t="s">
        <v>34</v>
      </c>
      <c r="F217" s="26" t="s">
        <v>35</v>
      </c>
      <c r="G217" s="25">
        <v>1111</v>
      </c>
      <c r="H217" s="25">
        <v>709800000</v>
      </c>
      <c r="I217" s="26" t="s">
        <v>32</v>
      </c>
      <c r="J217" s="27" t="s">
        <v>50</v>
      </c>
      <c r="K217" s="24">
        <v>615791810</v>
      </c>
      <c r="L217" s="24">
        <v>615791810</v>
      </c>
      <c r="M217" s="24">
        <v>0</v>
      </c>
      <c r="N217" s="24">
        <v>0</v>
      </c>
      <c r="O217" s="24">
        <f t="shared" si="30"/>
        <v>615791810</v>
      </c>
      <c r="P217" s="24">
        <v>0</v>
      </c>
      <c r="Q217" s="24">
        <v>0</v>
      </c>
      <c r="R217" s="24">
        <v>0</v>
      </c>
      <c r="S217" s="24">
        <v>92838453.609999999</v>
      </c>
      <c r="T217" s="24">
        <v>92838453.609999999</v>
      </c>
      <c r="U217" s="24">
        <v>522953356.38999999</v>
      </c>
      <c r="V217" s="24">
        <v>522953356.38999999</v>
      </c>
      <c r="W217" s="24">
        <v>0</v>
      </c>
      <c r="X217" s="24">
        <f t="shared" si="49"/>
        <v>522953356.38999999</v>
      </c>
      <c r="Y217" s="12">
        <f t="shared" si="41"/>
        <v>0.15076272873781807</v>
      </c>
      <c r="Z217" s="12">
        <f t="shared" si="42"/>
        <v>0.15076272873781807</v>
      </c>
      <c r="AA217" s="12">
        <f t="shared" si="43"/>
        <v>0</v>
      </c>
      <c r="AB217" s="13">
        <f t="shared" si="44"/>
        <v>0.15076272873781807</v>
      </c>
    </row>
    <row r="218" spans="1:28" ht="217.5" outlineLevel="4" x14ac:dyDescent="0.35">
      <c r="A218" s="25" t="s">
        <v>199</v>
      </c>
      <c r="B218" s="25" t="s">
        <v>204</v>
      </c>
      <c r="C218" s="25" t="s">
        <v>32</v>
      </c>
      <c r="D218" s="25" t="s">
        <v>51</v>
      </c>
      <c r="E218" s="25" t="s">
        <v>52</v>
      </c>
      <c r="F218" s="26" t="s">
        <v>35</v>
      </c>
      <c r="G218" s="25">
        <v>1112</v>
      </c>
      <c r="H218" s="25">
        <v>709800000</v>
      </c>
      <c r="I218" s="26" t="s">
        <v>32</v>
      </c>
      <c r="J218" s="27" t="s">
        <v>463</v>
      </c>
      <c r="K218" s="24">
        <v>572524771</v>
      </c>
      <c r="L218" s="24">
        <v>572524771</v>
      </c>
      <c r="M218" s="24">
        <v>0</v>
      </c>
      <c r="N218" s="24">
        <v>0</v>
      </c>
      <c r="O218" s="24">
        <f t="shared" si="30"/>
        <v>572524771</v>
      </c>
      <c r="P218" s="24">
        <v>0</v>
      </c>
      <c r="Q218" s="24">
        <v>455705160</v>
      </c>
      <c r="R218" s="24">
        <v>0</v>
      </c>
      <c r="S218" s="24">
        <v>116819611</v>
      </c>
      <c r="T218" s="24">
        <v>116819611</v>
      </c>
      <c r="U218" s="24">
        <v>0</v>
      </c>
      <c r="V218" s="24">
        <v>0</v>
      </c>
      <c r="W218" s="24">
        <v>0</v>
      </c>
      <c r="X218" s="24">
        <f t="shared" si="49"/>
        <v>0</v>
      </c>
      <c r="Y218" s="12">
        <f t="shared" si="41"/>
        <v>0.20404289371786849</v>
      </c>
      <c r="Z218" s="12">
        <f t="shared" si="42"/>
        <v>0.20404289371786849</v>
      </c>
      <c r="AA218" s="12">
        <f t="shared" si="43"/>
        <v>0.79595710628213145</v>
      </c>
      <c r="AB218" s="13">
        <f t="shared" si="44"/>
        <v>1</v>
      </c>
    </row>
    <row r="219" spans="1:28" ht="188.5" outlineLevel="4" x14ac:dyDescent="0.35">
      <c r="A219" s="25" t="s">
        <v>199</v>
      </c>
      <c r="B219" s="25" t="s">
        <v>204</v>
      </c>
      <c r="C219" s="25" t="s">
        <v>32</v>
      </c>
      <c r="D219" s="25" t="s">
        <v>53</v>
      </c>
      <c r="E219" s="25" t="s">
        <v>52</v>
      </c>
      <c r="F219" s="26" t="s">
        <v>35</v>
      </c>
      <c r="G219" s="25">
        <v>1112</v>
      </c>
      <c r="H219" s="25">
        <v>709800000</v>
      </c>
      <c r="I219" s="26" t="s">
        <v>32</v>
      </c>
      <c r="J219" s="27" t="s">
        <v>464</v>
      </c>
      <c r="K219" s="24">
        <v>31476687</v>
      </c>
      <c r="L219" s="24">
        <v>31476687</v>
      </c>
      <c r="M219" s="24">
        <v>0</v>
      </c>
      <c r="N219" s="24">
        <v>0</v>
      </c>
      <c r="O219" s="24">
        <f t="shared" si="30"/>
        <v>31476687</v>
      </c>
      <c r="P219" s="24">
        <v>0</v>
      </c>
      <c r="Q219" s="24">
        <v>25162105</v>
      </c>
      <c r="R219" s="24">
        <v>0</v>
      </c>
      <c r="S219" s="24">
        <v>6314582</v>
      </c>
      <c r="T219" s="24">
        <v>6314582</v>
      </c>
      <c r="U219" s="24">
        <v>0</v>
      </c>
      <c r="V219" s="24">
        <v>0</v>
      </c>
      <c r="W219" s="24">
        <v>0</v>
      </c>
      <c r="X219" s="24">
        <f t="shared" si="49"/>
        <v>0</v>
      </c>
      <c r="Y219" s="12">
        <f t="shared" si="41"/>
        <v>0.20061139217097404</v>
      </c>
      <c r="Z219" s="12">
        <f t="shared" si="42"/>
        <v>0.20061139217097404</v>
      </c>
      <c r="AA219" s="12">
        <f t="shared" si="43"/>
        <v>0.79938860782902599</v>
      </c>
      <c r="AB219" s="13">
        <f t="shared" si="44"/>
        <v>1</v>
      </c>
    </row>
    <row r="220" spans="1:28" ht="87" outlineLevel="4" x14ac:dyDescent="0.35">
      <c r="A220" s="25" t="s">
        <v>199</v>
      </c>
      <c r="B220" s="25" t="s">
        <v>204</v>
      </c>
      <c r="C220" s="25" t="s">
        <v>32</v>
      </c>
      <c r="D220" s="25" t="s">
        <v>54</v>
      </c>
      <c r="E220" s="25" t="s">
        <v>52</v>
      </c>
      <c r="F220" s="26" t="s">
        <v>35</v>
      </c>
      <c r="G220" s="25">
        <v>1112</v>
      </c>
      <c r="H220" s="25">
        <v>709800000</v>
      </c>
      <c r="I220" s="26" t="s">
        <v>32</v>
      </c>
      <c r="J220" s="27" t="s">
        <v>379</v>
      </c>
      <c r="K220" s="24">
        <v>96184304</v>
      </c>
      <c r="L220" s="24">
        <v>96184304</v>
      </c>
      <c r="M220" s="24">
        <v>0</v>
      </c>
      <c r="N220" s="24">
        <v>0</v>
      </c>
      <c r="O220" s="24">
        <f t="shared" si="30"/>
        <v>96184304</v>
      </c>
      <c r="P220" s="24">
        <v>0</v>
      </c>
      <c r="Q220" s="24">
        <v>81584433</v>
      </c>
      <c r="R220" s="24">
        <v>0</v>
      </c>
      <c r="S220" s="24">
        <v>14599871</v>
      </c>
      <c r="T220" s="24">
        <v>14599871</v>
      </c>
      <c r="U220" s="24">
        <v>0</v>
      </c>
      <c r="V220" s="24">
        <v>0</v>
      </c>
      <c r="W220" s="24">
        <v>0</v>
      </c>
      <c r="X220" s="24">
        <f t="shared" si="49"/>
        <v>0</v>
      </c>
      <c r="Y220" s="12">
        <f t="shared" si="41"/>
        <v>0.1517905769739728</v>
      </c>
      <c r="Z220" s="12">
        <f t="shared" si="42"/>
        <v>0.1517905769739728</v>
      </c>
      <c r="AA220" s="12">
        <f t="shared" si="43"/>
        <v>0.8482094230260272</v>
      </c>
      <c r="AB220" s="13">
        <f t="shared" si="44"/>
        <v>1</v>
      </c>
    </row>
    <row r="221" spans="1:28" ht="203" outlineLevel="4" x14ac:dyDescent="0.35">
      <c r="A221" s="25" t="s">
        <v>199</v>
      </c>
      <c r="B221" s="25" t="s">
        <v>204</v>
      </c>
      <c r="C221" s="25" t="s">
        <v>32</v>
      </c>
      <c r="D221" s="25" t="s">
        <v>55</v>
      </c>
      <c r="E221" s="25" t="s">
        <v>52</v>
      </c>
      <c r="F221" s="26" t="s">
        <v>35</v>
      </c>
      <c r="G221" s="25">
        <v>1112</v>
      </c>
      <c r="H221" s="25">
        <v>709800000</v>
      </c>
      <c r="I221" s="26" t="s">
        <v>32</v>
      </c>
      <c r="J221" s="27" t="s">
        <v>465</v>
      </c>
      <c r="K221" s="24">
        <v>188860121</v>
      </c>
      <c r="L221" s="24">
        <v>188860121</v>
      </c>
      <c r="M221" s="24">
        <v>0</v>
      </c>
      <c r="N221" s="24">
        <v>0</v>
      </c>
      <c r="O221" s="24">
        <f t="shared" si="30"/>
        <v>188860121</v>
      </c>
      <c r="P221" s="24">
        <v>0</v>
      </c>
      <c r="Q221" s="24">
        <v>150972661</v>
      </c>
      <c r="R221" s="24">
        <v>0</v>
      </c>
      <c r="S221" s="24">
        <v>37887460</v>
      </c>
      <c r="T221" s="24">
        <v>37887460</v>
      </c>
      <c r="U221" s="24">
        <v>0</v>
      </c>
      <c r="V221" s="24">
        <v>0</v>
      </c>
      <c r="W221" s="24">
        <v>0</v>
      </c>
      <c r="X221" s="24">
        <f t="shared" si="49"/>
        <v>0</v>
      </c>
      <c r="Y221" s="12">
        <f t="shared" si="41"/>
        <v>0.20061122379562596</v>
      </c>
      <c r="Z221" s="12">
        <f t="shared" si="42"/>
        <v>0.20061122379562596</v>
      </c>
      <c r="AA221" s="12">
        <f t="shared" si="43"/>
        <v>0.79938877620437399</v>
      </c>
      <c r="AB221" s="13">
        <f t="shared" si="44"/>
        <v>1</v>
      </c>
    </row>
    <row r="222" spans="1:28" ht="203" outlineLevel="4" x14ac:dyDescent="0.35">
      <c r="A222" s="25" t="s">
        <v>199</v>
      </c>
      <c r="B222" s="25" t="s">
        <v>204</v>
      </c>
      <c r="C222" s="25" t="s">
        <v>32</v>
      </c>
      <c r="D222" s="25" t="s">
        <v>56</v>
      </c>
      <c r="E222" s="25" t="s">
        <v>52</v>
      </c>
      <c r="F222" s="26" t="s">
        <v>35</v>
      </c>
      <c r="G222" s="25">
        <v>1112</v>
      </c>
      <c r="H222" s="25">
        <v>709800000</v>
      </c>
      <c r="I222" s="26" t="s">
        <v>32</v>
      </c>
      <c r="J222" s="27" t="s">
        <v>466</v>
      </c>
      <c r="K222" s="24">
        <v>94430061</v>
      </c>
      <c r="L222" s="24">
        <v>94430061</v>
      </c>
      <c r="M222" s="24">
        <v>0</v>
      </c>
      <c r="N222" s="24">
        <v>0</v>
      </c>
      <c r="O222" s="24">
        <f t="shared" si="30"/>
        <v>94430061</v>
      </c>
      <c r="P222" s="24">
        <v>0</v>
      </c>
      <c r="Q222" s="24">
        <v>75486338</v>
      </c>
      <c r="R222" s="24">
        <v>0</v>
      </c>
      <c r="S222" s="24">
        <v>18943723</v>
      </c>
      <c r="T222" s="24">
        <v>18943723</v>
      </c>
      <c r="U222" s="24">
        <v>0</v>
      </c>
      <c r="V222" s="24">
        <v>0</v>
      </c>
      <c r="W222" s="24">
        <v>0</v>
      </c>
      <c r="X222" s="24">
        <f t="shared" si="49"/>
        <v>0</v>
      </c>
      <c r="Y222" s="12">
        <f t="shared" si="41"/>
        <v>0.20061114860446824</v>
      </c>
      <c r="Z222" s="12">
        <f t="shared" si="42"/>
        <v>0.20061114860446824</v>
      </c>
      <c r="AA222" s="12">
        <f t="shared" si="43"/>
        <v>0.79938885139553173</v>
      </c>
      <c r="AB222" s="13">
        <f t="shared" si="44"/>
        <v>1</v>
      </c>
    </row>
    <row r="223" spans="1:28" ht="188.5" outlineLevel="4" x14ac:dyDescent="0.35">
      <c r="A223" s="25" t="s">
        <v>199</v>
      </c>
      <c r="B223" s="25" t="s">
        <v>204</v>
      </c>
      <c r="C223" s="25" t="s">
        <v>32</v>
      </c>
      <c r="D223" s="25" t="s">
        <v>57</v>
      </c>
      <c r="E223" s="25" t="s">
        <v>52</v>
      </c>
      <c r="F223" s="26" t="s">
        <v>35</v>
      </c>
      <c r="G223" s="25">
        <v>1112</v>
      </c>
      <c r="H223" s="25">
        <v>709800000</v>
      </c>
      <c r="I223" s="26" t="s">
        <v>32</v>
      </c>
      <c r="J223" s="27" t="s">
        <v>467</v>
      </c>
      <c r="K223" s="24">
        <v>314020529</v>
      </c>
      <c r="L223" s="24">
        <v>314020529</v>
      </c>
      <c r="M223" s="24">
        <v>0</v>
      </c>
      <c r="N223" s="24">
        <v>0</v>
      </c>
      <c r="O223" s="24">
        <f t="shared" ref="O223:O296" si="50">$L223+$M223</f>
        <v>314020529</v>
      </c>
      <c r="P223" s="24">
        <v>0</v>
      </c>
      <c r="Q223" s="24">
        <v>270423513.87</v>
      </c>
      <c r="R223" s="24">
        <v>0</v>
      </c>
      <c r="S223" s="24">
        <v>43597015.130000003</v>
      </c>
      <c r="T223" s="24">
        <v>43597015.130000003</v>
      </c>
      <c r="U223" s="24">
        <v>0</v>
      </c>
      <c r="V223" s="24">
        <v>0</v>
      </c>
      <c r="W223" s="24">
        <v>0</v>
      </c>
      <c r="X223" s="24">
        <f t="shared" si="49"/>
        <v>-7.4505805969238281E-9</v>
      </c>
      <c r="Y223" s="12">
        <f t="shared" si="41"/>
        <v>0.13883492034369513</v>
      </c>
      <c r="Z223" s="12">
        <f t="shared" si="42"/>
        <v>0.13883492034369513</v>
      </c>
      <c r="AA223" s="12">
        <f t="shared" si="43"/>
        <v>0.86116507965630495</v>
      </c>
      <c r="AB223" s="13">
        <f t="shared" si="44"/>
        <v>1</v>
      </c>
    </row>
    <row r="224" spans="1:28" outlineLevel="3" x14ac:dyDescent="0.35">
      <c r="A224" s="29"/>
      <c r="B224" s="29"/>
      <c r="C224" s="29" t="s">
        <v>58</v>
      </c>
      <c r="D224" s="29"/>
      <c r="E224" s="29"/>
      <c r="F224" s="39"/>
      <c r="G224" s="29"/>
      <c r="H224" s="29"/>
      <c r="I224" s="39"/>
      <c r="J224" s="40"/>
      <c r="K224" s="30">
        <f t="shared" ref="K224:X224" si="51">SUBTOTAL(9,K210:K223)</f>
        <v>8126882478</v>
      </c>
      <c r="L224" s="30">
        <f t="shared" si="51"/>
        <v>8126882478</v>
      </c>
      <c r="M224" s="30">
        <f t="shared" si="51"/>
        <v>0</v>
      </c>
      <c r="N224" s="30">
        <f t="shared" si="51"/>
        <v>0</v>
      </c>
      <c r="O224" s="30">
        <f t="shared" si="51"/>
        <v>8126882478</v>
      </c>
      <c r="P224" s="30">
        <f t="shared" si="51"/>
        <v>0</v>
      </c>
      <c r="Q224" s="30">
        <f t="shared" si="51"/>
        <v>1059334210.87</v>
      </c>
      <c r="R224" s="30">
        <f t="shared" si="51"/>
        <v>0</v>
      </c>
      <c r="S224" s="30">
        <f t="shared" si="51"/>
        <v>1500386607.55</v>
      </c>
      <c r="T224" s="30">
        <f t="shared" si="51"/>
        <v>1500386607.55</v>
      </c>
      <c r="U224" s="30">
        <f t="shared" si="51"/>
        <v>5567161659.5799999</v>
      </c>
      <c r="V224" s="30">
        <f t="shared" si="51"/>
        <v>5567161659.5799999</v>
      </c>
      <c r="W224" s="30">
        <f t="shared" si="51"/>
        <v>0</v>
      </c>
      <c r="X224" s="30">
        <f t="shared" si="51"/>
        <v>5567161659.5800009</v>
      </c>
      <c r="Y224" s="14">
        <f t="shared" si="41"/>
        <v>0.18462019250452363</v>
      </c>
      <c r="Z224" s="14">
        <f t="shared" si="42"/>
        <v>0.18462019250452363</v>
      </c>
      <c r="AA224" s="14">
        <f t="shared" si="43"/>
        <v>0.13034939458490838</v>
      </c>
      <c r="AB224" s="15">
        <f t="shared" si="44"/>
        <v>0.31496958708943201</v>
      </c>
    </row>
    <row r="225" spans="1:28" outlineLevel="4" x14ac:dyDescent="0.35">
      <c r="A225" s="25" t="s">
        <v>199</v>
      </c>
      <c r="B225" s="25" t="s">
        <v>204</v>
      </c>
      <c r="C225" s="25" t="s">
        <v>59</v>
      </c>
      <c r="D225" s="25" t="s">
        <v>63</v>
      </c>
      <c r="E225" s="25" t="s">
        <v>34</v>
      </c>
      <c r="F225" s="26" t="s">
        <v>35</v>
      </c>
      <c r="G225" s="25">
        <v>1120</v>
      </c>
      <c r="H225" s="25">
        <v>709800000</v>
      </c>
      <c r="I225" s="26" t="s">
        <v>32</v>
      </c>
      <c r="J225" s="27" t="s">
        <v>384</v>
      </c>
      <c r="K225" s="24">
        <v>80500000</v>
      </c>
      <c r="L225" s="24">
        <v>80500000</v>
      </c>
      <c r="M225" s="24">
        <v>0</v>
      </c>
      <c r="N225" s="24">
        <v>0</v>
      </c>
      <c r="O225" s="24">
        <f t="shared" si="50"/>
        <v>80500000</v>
      </c>
      <c r="P225" s="24">
        <v>0</v>
      </c>
      <c r="Q225" s="24">
        <v>1564914.4</v>
      </c>
      <c r="R225" s="24">
        <v>0</v>
      </c>
      <c r="S225" s="24">
        <v>0</v>
      </c>
      <c r="T225" s="24">
        <v>0</v>
      </c>
      <c r="U225" s="24">
        <v>78935085.599999994</v>
      </c>
      <c r="V225" s="24">
        <v>78935085.599999994</v>
      </c>
      <c r="W225" s="24">
        <v>0</v>
      </c>
      <c r="X225" s="24">
        <f t="shared" ref="X225:X231" si="52">+$O225-$P225-$Q225-$R225-$S225-$W225</f>
        <v>78935085.599999994</v>
      </c>
      <c r="Y225" s="12">
        <f t="shared" si="41"/>
        <v>0</v>
      </c>
      <c r="Z225" s="12">
        <f t="shared" si="42"/>
        <v>0</v>
      </c>
      <c r="AA225" s="12">
        <f t="shared" si="43"/>
        <v>1.9439930434782607E-2</v>
      </c>
      <c r="AB225" s="13">
        <f t="shared" si="44"/>
        <v>1.9439930434782607E-2</v>
      </c>
    </row>
    <row r="226" spans="1:28" ht="43.5" outlineLevel="4" x14ac:dyDescent="0.35">
      <c r="A226" s="25" t="s">
        <v>199</v>
      </c>
      <c r="B226" s="25" t="s">
        <v>204</v>
      </c>
      <c r="C226" s="25" t="s">
        <v>59</v>
      </c>
      <c r="D226" s="25" t="s">
        <v>158</v>
      </c>
      <c r="E226" s="25" t="s">
        <v>34</v>
      </c>
      <c r="F226" s="26" t="s">
        <v>35</v>
      </c>
      <c r="G226" s="25">
        <v>1120</v>
      </c>
      <c r="H226" s="25">
        <v>709800000</v>
      </c>
      <c r="I226" s="26" t="s">
        <v>32</v>
      </c>
      <c r="J226" s="27" t="s">
        <v>468</v>
      </c>
      <c r="K226" s="24">
        <v>7000000</v>
      </c>
      <c r="L226" s="24">
        <v>7000000</v>
      </c>
      <c r="M226" s="24">
        <v>0</v>
      </c>
      <c r="N226" s="24">
        <v>0</v>
      </c>
      <c r="O226" s="24">
        <f t="shared" si="50"/>
        <v>7000000</v>
      </c>
      <c r="P226" s="24">
        <v>0</v>
      </c>
      <c r="Q226" s="24">
        <v>5310000</v>
      </c>
      <c r="R226" s="24">
        <v>0</v>
      </c>
      <c r="S226" s="24">
        <v>18749.25</v>
      </c>
      <c r="T226" s="24">
        <v>18749.25</v>
      </c>
      <c r="U226" s="24">
        <v>124995.75</v>
      </c>
      <c r="V226" s="24">
        <v>1671250.75</v>
      </c>
      <c r="W226" s="24">
        <v>0</v>
      </c>
      <c r="X226" s="24">
        <f t="shared" si="52"/>
        <v>1671250.75</v>
      </c>
      <c r="Y226" s="12">
        <f t="shared" si="41"/>
        <v>2.6784642857142858E-3</v>
      </c>
      <c r="Z226" s="12">
        <f t="shared" si="42"/>
        <v>2.6784642857142858E-3</v>
      </c>
      <c r="AA226" s="12">
        <f t="shared" si="43"/>
        <v>0.75857142857142856</v>
      </c>
      <c r="AB226" s="13">
        <f t="shared" si="44"/>
        <v>0.76124989285714284</v>
      </c>
    </row>
    <row r="227" spans="1:28" outlineLevel="4" x14ac:dyDescent="0.35">
      <c r="A227" s="25" t="s">
        <v>199</v>
      </c>
      <c r="B227" s="25" t="s">
        <v>204</v>
      </c>
      <c r="C227" s="25" t="s">
        <v>59</v>
      </c>
      <c r="D227" s="25" t="s">
        <v>67</v>
      </c>
      <c r="E227" s="25" t="s">
        <v>34</v>
      </c>
      <c r="F227" s="26" t="s">
        <v>35</v>
      </c>
      <c r="G227" s="25">
        <v>1120</v>
      </c>
      <c r="H227" s="25">
        <v>709800000</v>
      </c>
      <c r="I227" s="26" t="s">
        <v>32</v>
      </c>
      <c r="J227" s="27" t="s">
        <v>388</v>
      </c>
      <c r="K227" s="24">
        <v>11767300</v>
      </c>
      <c r="L227" s="24">
        <v>11767300</v>
      </c>
      <c r="M227" s="24">
        <v>0</v>
      </c>
      <c r="N227" s="24">
        <v>0</v>
      </c>
      <c r="O227" s="24">
        <f t="shared" si="50"/>
        <v>11767300</v>
      </c>
      <c r="P227" s="24">
        <v>0</v>
      </c>
      <c r="Q227" s="24">
        <v>2820865</v>
      </c>
      <c r="R227" s="24">
        <v>0</v>
      </c>
      <c r="S227" s="24">
        <v>120960</v>
      </c>
      <c r="T227" s="24">
        <v>120960</v>
      </c>
      <c r="U227" s="24">
        <v>0</v>
      </c>
      <c r="V227" s="24">
        <v>8825475</v>
      </c>
      <c r="W227" s="24">
        <v>0</v>
      </c>
      <c r="X227" s="24">
        <f t="shared" si="52"/>
        <v>8825475</v>
      </c>
      <c r="Y227" s="12">
        <f t="shared" si="41"/>
        <v>1.0279333406983761E-2</v>
      </c>
      <c r="Z227" s="12">
        <f t="shared" si="42"/>
        <v>1.0279333406983761E-2</v>
      </c>
      <c r="AA227" s="12">
        <f t="shared" si="43"/>
        <v>0.23972066659301625</v>
      </c>
      <c r="AB227" s="13">
        <f t="shared" si="44"/>
        <v>0.25</v>
      </c>
    </row>
    <row r="228" spans="1:28" outlineLevel="4" x14ac:dyDescent="0.35">
      <c r="A228" s="25" t="s">
        <v>199</v>
      </c>
      <c r="B228" s="25" t="s">
        <v>204</v>
      </c>
      <c r="C228" s="25" t="s">
        <v>59</v>
      </c>
      <c r="D228" s="25" t="s">
        <v>68</v>
      </c>
      <c r="E228" s="25" t="s">
        <v>34</v>
      </c>
      <c r="F228" s="26" t="s">
        <v>35</v>
      </c>
      <c r="G228" s="25">
        <v>1120</v>
      </c>
      <c r="H228" s="25">
        <v>709800000</v>
      </c>
      <c r="I228" s="26" t="s">
        <v>32</v>
      </c>
      <c r="J228" s="27" t="s">
        <v>389</v>
      </c>
      <c r="K228" s="24">
        <v>215432760</v>
      </c>
      <c r="L228" s="24">
        <v>215432760</v>
      </c>
      <c r="M228" s="24">
        <v>0</v>
      </c>
      <c r="N228" s="24">
        <v>0</v>
      </c>
      <c r="O228" s="24">
        <f t="shared" si="50"/>
        <v>215432760</v>
      </c>
      <c r="P228" s="24">
        <v>0</v>
      </c>
      <c r="Q228" s="24">
        <v>52938288</v>
      </c>
      <c r="R228" s="24">
        <v>0</v>
      </c>
      <c r="S228" s="24">
        <v>919902</v>
      </c>
      <c r="T228" s="24">
        <v>919902</v>
      </c>
      <c r="U228" s="24">
        <v>0</v>
      </c>
      <c r="V228" s="24">
        <v>161574570</v>
      </c>
      <c r="W228" s="24">
        <v>0</v>
      </c>
      <c r="X228" s="24">
        <f t="shared" si="52"/>
        <v>161574570</v>
      </c>
      <c r="Y228" s="12">
        <f t="shared" si="41"/>
        <v>4.2700191001591404E-3</v>
      </c>
      <c r="Z228" s="12">
        <f t="shared" si="42"/>
        <v>4.2700191001591404E-3</v>
      </c>
      <c r="AA228" s="12">
        <f t="shared" si="43"/>
        <v>0.24572998089984086</v>
      </c>
      <c r="AB228" s="13">
        <f t="shared" si="44"/>
        <v>0.25</v>
      </c>
    </row>
    <row r="229" spans="1:28" outlineLevel="4" x14ac:dyDescent="0.35">
      <c r="A229" s="25" t="s">
        <v>199</v>
      </c>
      <c r="B229" s="25" t="s">
        <v>204</v>
      </c>
      <c r="C229" s="25" t="s">
        <v>59</v>
      </c>
      <c r="D229" s="25" t="s">
        <v>72</v>
      </c>
      <c r="E229" s="25" t="s">
        <v>34</v>
      </c>
      <c r="F229" s="26" t="s">
        <v>35</v>
      </c>
      <c r="G229" s="25">
        <v>1120</v>
      </c>
      <c r="H229" s="25">
        <v>709800000</v>
      </c>
      <c r="I229" s="26" t="s">
        <v>32</v>
      </c>
      <c r="J229" s="27" t="s">
        <v>73</v>
      </c>
      <c r="K229" s="24">
        <v>124065000</v>
      </c>
      <c r="L229" s="24">
        <v>124065000</v>
      </c>
      <c r="M229" s="24">
        <v>0</v>
      </c>
      <c r="N229" s="24">
        <v>0</v>
      </c>
      <c r="O229" s="24">
        <f t="shared" si="50"/>
        <v>124065000</v>
      </c>
      <c r="P229" s="24">
        <v>0</v>
      </c>
      <c r="Q229" s="24">
        <v>1851891</v>
      </c>
      <c r="R229" s="24">
        <v>0</v>
      </c>
      <c r="S229" s="24">
        <v>0</v>
      </c>
      <c r="T229" s="24">
        <v>0</v>
      </c>
      <c r="U229" s="24">
        <v>4148109</v>
      </c>
      <c r="V229" s="24">
        <v>122213109</v>
      </c>
      <c r="W229" s="24">
        <v>0</v>
      </c>
      <c r="X229" s="24">
        <f t="shared" si="52"/>
        <v>122213109</v>
      </c>
      <c r="Y229" s="12">
        <f t="shared" si="41"/>
        <v>0</v>
      </c>
      <c r="Z229" s="12">
        <f t="shared" si="42"/>
        <v>0</v>
      </c>
      <c r="AA229" s="12">
        <f t="shared" si="43"/>
        <v>1.4926780316769436E-2</v>
      </c>
      <c r="AB229" s="13">
        <f t="shared" si="44"/>
        <v>1.4926780316769436E-2</v>
      </c>
    </row>
    <row r="230" spans="1:28" ht="145" outlineLevel="4" x14ac:dyDescent="0.35">
      <c r="A230" s="25" t="s">
        <v>199</v>
      </c>
      <c r="B230" s="25" t="s">
        <v>204</v>
      </c>
      <c r="C230" s="25" t="s">
        <v>59</v>
      </c>
      <c r="D230" s="25" t="s">
        <v>74</v>
      </c>
      <c r="E230" s="25" t="s">
        <v>34</v>
      </c>
      <c r="F230" s="26" t="s">
        <v>35</v>
      </c>
      <c r="G230" s="25">
        <v>1120</v>
      </c>
      <c r="H230" s="25">
        <v>709800000</v>
      </c>
      <c r="I230" s="26" t="s">
        <v>32</v>
      </c>
      <c r="J230" s="27" t="s">
        <v>469</v>
      </c>
      <c r="K230" s="24">
        <v>649000000</v>
      </c>
      <c r="L230" s="24">
        <v>649000000</v>
      </c>
      <c r="M230" s="24">
        <v>0</v>
      </c>
      <c r="N230" s="24">
        <v>0</v>
      </c>
      <c r="O230" s="24">
        <f t="shared" si="50"/>
        <v>649000000</v>
      </c>
      <c r="P230" s="24">
        <v>0</v>
      </c>
      <c r="Q230" s="24">
        <v>8979093</v>
      </c>
      <c r="R230" s="24">
        <v>0</v>
      </c>
      <c r="S230" s="24">
        <v>101856461.5</v>
      </c>
      <c r="T230" s="24">
        <v>101856461.5</v>
      </c>
      <c r="U230" s="24">
        <v>17445.5</v>
      </c>
      <c r="V230" s="24">
        <v>538164445.5</v>
      </c>
      <c r="W230" s="24">
        <v>0</v>
      </c>
      <c r="X230" s="24">
        <f t="shared" si="52"/>
        <v>538164445.5</v>
      </c>
      <c r="Y230" s="12">
        <f t="shared" si="41"/>
        <v>0.1569437003081664</v>
      </c>
      <c r="Z230" s="12">
        <f t="shared" si="42"/>
        <v>0.1569437003081664</v>
      </c>
      <c r="AA230" s="12">
        <f t="shared" si="43"/>
        <v>1.3835274268104776E-2</v>
      </c>
      <c r="AB230" s="13">
        <f t="shared" si="44"/>
        <v>0.17077897457627117</v>
      </c>
    </row>
    <row r="231" spans="1:28" outlineLevel="4" x14ac:dyDescent="0.35">
      <c r="A231" s="25" t="s">
        <v>199</v>
      </c>
      <c r="B231" s="25" t="s">
        <v>204</v>
      </c>
      <c r="C231" s="25" t="s">
        <v>59</v>
      </c>
      <c r="D231" s="25" t="s">
        <v>170</v>
      </c>
      <c r="E231" s="25" t="s">
        <v>34</v>
      </c>
      <c r="F231" s="26" t="s">
        <v>35</v>
      </c>
      <c r="G231" s="25">
        <v>1120</v>
      </c>
      <c r="H231" s="25">
        <v>709800000</v>
      </c>
      <c r="I231" s="26" t="s">
        <v>32</v>
      </c>
      <c r="J231" s="27" t="s">
        <v>171</v>
      </c>
      <c r="K231" s="24">
        <v>14300000</v>
      </c>
      <c r="L231" s="24">
        <v>14300000</v>
      </c>
      <c r="M231" s="24">
        <v>0</v>
      </c>
      <c r="N231" s="24">
        <v>0</v>
      </c>
      <c r="O231" s="24">
        <f t="shared" si="50"/>
        <v>14300000</v>
      </c>
      <c r="P231" s="24">
        <v>0</v>
      </c>
      <c r="Q231" s="24">
        <v>0</v>
      </c>
      <c r="R231" s="24">
        <v>0</v>
      </c>
      <c r="S231" s="24">
        <v>0</v>
      </c>
      <c r="T231" s="24">
        <v>0</v>
      </c>
      <c r="U231" s="24">
        <v>0</v>
      </c>
      <c r="V231" s="24">
        <v>14300000</v>
      </c>
      <c r="W231" s="24">
        <v>0</v>
      </c>
      <c r="X231" s="24">
        <f t="shared" si="52"/>
        <v>14300000</v>
      </c>
      <c r="Y231" s="12">
        <f t="shared" si="41"/>
        <v>0</v>
      </c>
      <c r="Z231" s="12">
        <f t="shared" si="42"/>
        <v>0</v>
      </c>
      <c r="AA231" s="12">
        <f t="shared" si="43"/>
        <v>0</v>
      </c>
      <c r="AB231" s="13">
        <f t="shared" si="44"/>
        <v>0</v>
      </c>
    </row>
    <row r="232" spans="1:28" outlineLevel="3" x14ac:dyDescent="0.35">
      <c r="A232" s="29"/>
      <c r="B232" s="29"/>
      <c r="C232" s="29" t="s">
        <v>78</v>
      </c>
      <c r="D232" s="29"/>
      <c r="E232" s="29"/>
      <c r="F232" s="39"/>
      <c r="G232" s="29"/>
      <c r="H232" s="29"/>
      <c r="I232" s="39"/>
      <c r="J232" s="40"/>
      <c r="K232" s="30">
        <f t="shared" ref="K232:X232" si="53">SUBTOTAL(9,K225:K231)</f>
        <v>1102065060</v>
      </c>
      <c r="L232" s="30">
        <f t="shared" si="53"/>
        <v>1102065060</v>
      </c>
      <c r="M232" s="30">
        <f t="shared" si="53"/>
        <v>0</v>
      </c>
      <c r="N232" s="30">
        <f t="shared" si="53"/>
        <v>0</v>
      </c>
      <c r="O232" s="30">
        <f t="shared" si="53"/>
        <v>1102065060</v>
      </c>
      <c r="P232" s="30">
        <f t="shared" si="53"/>
        <v>0</v>
      </c>
      <c r="Q232" s="30">
        <f t="shared" si="53"/>
        <v>73465051.400000006</v>
      </c>
      <c r="R232" s="30">
        <f t="shared" si="53"/>
        <v>0</v>
      </c>
      <c r="S232" s="30">
        <f t="shared" si="53"/>
        <v>102916072.75</v>
      </c>
      <c r="T232" s="30">
        <f t="shared" si="53"/>
        <v>102916072.75</v>
      </c>
      <c r="U232" s="30">
        <f t="shared" si="53"/>
        <v>83225635.849999994</v>
      </c>
      <c r="V232" s="30">
        <f t="shared" si="53"/>
        <v>925683935.85000002</v>
      </c>
      <c r="W232" s="30">
        <f t="shared" si="53"/>
        <v>0</v>
      </c>
      <c r="X232" s="30">
        <f t="shared" si="53"/>
        <v>925683935.85000002</v>
      </c>
      <c r="Y232" s="14">
        <f t="shared" si="41"/>
        <v>9.3384752393837797E-2</v>
      </c>
      <c r="Z232" s="14">
        <f t="shared" si="42"/>
        <v>9.3384752393837797E-2</v>
      </c>
      <c r="AA232" s="14">
        <f t="shared" si="43"/>
        <v>6.666126535215626E-2</v>
      </c>
      <c r="AB232" s="15">
        <f t="shared" si="44"/>
        <v>0.16004601774599406</v>
      </c>
    </row>
    <row r="233" spans="1:28" outlineLevel="4" x14ac:dyDescent="0.35">
      <c r="A233" s="25" t="s">
        <v>199</v>
      </c>
      <c r="B233" s="25" t="s">
        <v>204</v>
      </c>
      <c r="C233" s="25" t="s">
        <v>79</v>
      </c>
      <c r="D233" s="25" t="s">
        <v>88</v>
      </c>
      <c r="E233" s="25" t="s">
        <v>34</v>
      </c>
      <c r="F233" s="26" t="s">
        <v>35</v>
      </c>
      <c r="G233" s="25">
        <v>1120</v>
      </c>
      <c r="H233" s="25">
        <v>709800000</v>
      </c>
      <c r="I233" s="26" t="s">
        <v>32</v>
      </c>
      <c r="J233" s="27" t="s">
        <v>395</v>
      </c>
      <c r="K233" s="24">
        <v>71998316</v>
      </c>
      <c r="L233" s="24">
        <v>71998316</v>
      </c>
      <c r="M233" s="24">
        <v>0</v>
      </c>
      <c r="N233" s="24">
        <v>0</v>
      </c>
      <c r="O233" s="24">
        <f t="shared" si="50"/>
        <v>71998316</v>
      </c>
      <c r="P233" s="24">
        <v>0</v>
      </c>
      <c r="Q233" s="24">
        <v>0</v>
      </c>
      <c r="R233" s="24">
        <v>0</v>
      </c>
      <c r="S233" s="24">
        <v>0</v>
      </c>
      <c r="T233" s="24">
        <v>0</v>
      </c>
      <c r="U233" s="24">
        <v>71000000</v>
      </c>
      <c r="V233" s="24">
        <v>71998316</v>
      </c>
      <c r="W233" s="24">
        <v>0</v>
      </c>
      <c r="X233" s="24">
        <f>+$O233-$P233-$Q233-$R233-$S233-$W233</f>
        <v>71998316</v>
      </c>
      <c r="Y233" s="12">
        <f t="shared" si="41"/>
        <v>0</v>
      </c>
      <c r="Z233" s="12">
        <f t="shared" si="42"/>
        <v>0</v>
      </c>
      <c r="AA233" s="12">
        <f t="shared" si="43"/>
        <v>0</v>
      </c>
      <c r="AB233" s="13">
        <f t="shared" si="44"/>
        <v>0</v>
      </c>
    </row>
    <row r="234" spans="1:28" outlineLevel="4" x14ac:dyDescent="0.35">
      <c r="A234" s="25" t="s">
        <v>199</v>
      </c>
      <c r="B234" s="25" t="s">
        <v>204</v>
      </c>
      <c r="C234" s="25" t="s">
        <v>79</v>
      </c>
      <c r="D234" s="25" t="s">
        <v>187</v>
      </c>
      <c r="E234" s="25" t="s">
        <v>34</v>
      </c>
      <c r="F234" s="26" t="s">
        <v>35</v>
      </c>
      <c r="G234" s="25">
        <v>1120</v>
      </c>
      <c r="H234" s="25">
        <v>709800000</v>
      </c>
      <c r="I234" s="26" t="s">
        <v>32</v>
      </c>
      <c r="J234" s="27" t="s">
        <v>188</v>
      </c>
      <c r="K234" s="24">
        <v>75890000</v>
      </c>
      <c r="L234" s="24">
        <v>75890000</v>
      </c>
      <c r="M234" s="24">
        <v>0</v>
      </c>
      <c r="N234" s="24">
        <v>0</v>
      </c>
      <c r="O234" s="24">
        <f t="shared" si="50"/>
        <v>75890000</v>
      </c>
      <c r="P234" s="24">
        <v>48656360</v>
      </c>
      <c r="Q234" s="24">
        <v>8418217.5</v>
      </c>
      <c r="R234" s="24">
        <v>0</v>
      </c>
      <c r="S234" s="24">
        <v>0</v>
      </c>
      <c r="T234" s="24">
        <v>0</v>
      </c>
      <c r="U234" s="24">
        <v>18815422.5</v>
      </c>
      <c r="V234" s="24">
        <v>18815422.5</v>
      </c>
      <c r="W234" s="24">
        <v>0</v>
      </c>
      <c r="X234" s="24">
        <f>+$O234-$P234-$Q234-$R234-$S234-$W234</f>
        <v>18815422.5</v>
      </c>
      <c r="Y234" s="12">
        <f t="shared" si="41"/>
        <v>0</v>
      </c>
      <c r="Z234" s="12">
        <f t="shared" si="42"/>
        <v>0</v>
      </c>
      <c r="AA234" s="12">
        <f t="shared" si="43"/>
        <v>0.75206980498089337</v>
      </c>
      <c r="AB234" s="13">
        <f t="shared" si="44"/>
        <v>0.75206980498089337</v>
      </c>
    </row>
    <row r="235" spans="1:28" outlineLevel="4" x14ac:dyDescent="0.35">
      <c r="A235" s="25" t="s">
        <v>199</v>
      </c>
      <c r="B235" s="25" t="s">
        <v>204</v>
      </c>
      <c r="C235" s="25" t="s">
        <v>79</v>
      </c>
      <c r="D235" s="25" t="s">
        <v>190</v>
      </c>
      <c r="E235" s="25" t="s">
        <v>34</v>
      </c>
      <c r="F235" s="26" t="s">
        <v>35</v>
      </c>
      <c r="G235" s="25">
        <v>1120</v>
      </c>
      <c r="H235" s="25">
        <v>709800000</v>
      </c>
      <c r="I235" s="26" t="s">
        <v>32</v>
      </c>
      <c r="J235" s="27" t="s">
        <v>455</v>
      </c>
      <c r="K235" s="24">
        <v>137500000</v>
      </c>
      <c r="L235" s="24">
        <v>137500000</v>
      </c>
      <c r="M235" s="24">
        <v>0</v>
      </c>
      <c r="N235" s="24">
        <v>0</v>
      </c>
      <c r="O235" s="24">
        <f t="shared" si="50"/>
        <v>137500000</v>
      </c>
      <c r="P235" s="24">
        <v>0</v>
      </c>
      <c r="Q235" s="24">
        <v>0</v>
      </c>
      <c r="R235" s="24">
        <v>0</v>
      </c>
      <c r="S235" s="24">
        <v>0</v>
      </c>
      <c r="T235" s="24">
        <v>0</v>
      </c>
      <c r="U235" s="24">
        <v>86000000</v>
      </c>
      <c r="V235" s="24">
        <v>137500000</v>
      </c>
      <c r="W235" s="24">
        <v>0</v>
      </c>
      <c r="X235" s="24">
        <f>+$O235-$P235-$Q235-$R235-$S235-$W235</f>
        <v>137500000</v>
      </c>
      <c r="Y235" s="12">
        <f t="shared" si="41"/>
        <v>0</v>
      </c>
      <c r="Z235" s="12">
        <f t="shared" si="42"/>
        <v>0</v>
      </c>
      <c r="AA235" s="12">
        <f t="shared" si="43"/>
        <v>0</v>
      </c>
      <c r="AB235" s="13">
        <f t="shared" si="44"/>
        <v>0</v>
      </c>
    </row>
    <row r="236" spans="1:28" ht="29" outlineLevel="4" x14ac:dyDescent="0.35">
      <c r="A236" s="25" t="s">
        <v>199</v>
      </c>
      <c r="B236" s="25" t="s">
        <v>204</v>
      </c>
      <c r="C236" s="25" t="s">
        <v>79</v>
      </c>
      <c r="D236" s="25" t="s">
        <v>89</v>
      </c>
      <c r="E236" s="25" t="s">
        <v>34</v>
      </c>
      <c r="F236" s="26" t="s">
        <v>35</v>
      </c>
      <c r="G236" s="25">
        <v>1120</v>
      </c>
      <c r="H236" s="25">
        <v>709800000</v>
      </c>
      <c r="I236" s="26" t="s">
        <v>32</v>
      </c>
      <c r="J236" s="27" t="s">
        <v>396</v>
      </c>
      <c r="K236" s="24">
        <v>105544000</v>
      </c>
      <c r="L236" s="24">
        <v>105544000</v>
      </c>
      <c r="M236" s="24">
        <v>0</v>
      </c>
      <c r="N236" s="24">
        <v>0</v>
      </c>
      <c r="O236" s="24">
        <f t="shared" si="50"/>
        <v>105544000</v>
      </c>
      <c r="P236" s="24">
        <v>0</v>
      </c>
      <c r="Q236" s="24">
        <v>10534425</v>
      </c>
      <c r="R236" s="24">
        <v>0</v>
      </c>
      <c r="S236" s="24">
        <v>0</v>
      </c>
      <c r="T236" s="24">
        <v>0</v>
      </c>
      <c r="U236" s="24">
        <v>71081575</v>
      </c>
      <c r="V236" s="24">
        <v>95009575</v>
      </c>
      <c r="W236" s="24">
        <v>0</v>
      </c>
      <c r="X236" s="24">
        <f>+$O236-$P236-$Q236-$R236-$S236-$W236</f>
        <v>95009575</v>
      </c>
      <c r="Y236" s="12">
        <f t="shared" si="41"/>
        <v>0</v>
      </c>
      <c r="Z236" s="12">
        <f t="shared" si="42"/>
        <v>0</v>
      </c>
      <c r="AA236" s="12">
        <f t="shared" si="43"/>
        <v>9.981074243917229E-2</v>
      </c>
      <c r="AB236" s="13">
        <f t="shared" si="44"/>
        <v>9.981074243917229E-2</v>
      </c>
    </row>
    <row r="237" spans="1:28" outlineLevel="3" x14ac:dyDescent="0.35">
      <c r="A237" s="29"/>
      <c r="B237" s="29"/>
      <c r="C237" s="29" t="s">
        <v>90</v>
      </c>
      <c r="D237" s="29"/>
      <c r="E237" s="29"/>
      <c r="F237" s="39"/>
      <c r="G237" s="29"/>
      <c r="H237" s="29"/>
      <c r="I237" s="39"/>
      <c r="J237" s="40"/>
      <c r="K237" s="30">
        <f t="shared" ref="K237:X237" si="54">SUBTOTAL(9,K233:K236)</f>
        <v>390932316</v>
      </c>
      <c r="L237" s="30">
        <f t="shared" si="54"/>
        <v>390932316</v>
      </c>
      <c r="M237" s="30">
        <f t="shared" si="54"/>
        <v>0</v>
      </c>
      <c r="N237" s="30">
        <f t="shared" si="54"/>
        <v>0</v>
      </c>
      <c r="O237" s="30">
        <f t="shared" si="54"/>
        <v>390932316</v>
      </c>
      <c r="P237" s="30">
        <f t="shared" si="54"/>
        <v>48656360</v>
      </c>
      <c r="Q237" s="30">
        <f t="shared" si="54"/>
        <v>18952642.5</v>
      </c>
      <c r="R237" s="30">
        <f t="shared" si="54"/>
        <v>0</v>
      </c>
      <c r="S237" s="30">
        <f t="shared" si="54"/>
        <v>0</v>
      </c>
      <c r="T237" s="30">
        <f t="shared" si="54"/>
        <v>0</v>
      </c>
      <c r="U237" s="30">
        <f t="shared" si="54"/>
        <v>246896997.5</v>
      </c>
      <c r="V237" s="30">
        <f t="shared" si="54"/>
        <v>323323313.5</v>
      </c>
      <c r="W237" s="30">
        <f t="shared" si="54"/>
        <v>0</v>
      </c>
      <c r="X237" s="30">
        <f t="shared" si="54"/>
        <v>323323313.5</v>
      </c>
      <c r="Y237" s="14">
        <f t="shared" si="41"/>
        <v>0</v>
      </c>
      <c r="Z237" s="14">
        <f t="shared" si="42"/>
        <v>0</v>
      </c>
      <c r="AA237" s="14">
        <f t="shared" si="43"/>
        <v>0.17294298714358525</v>
      </c>
      <c r="AB237" s="15">
        <f t="shared" si="44"/>
        <v>0.17294298714358525</v>
      </c>
    </row>
    <row r="238" spans="1:28" outlineLevel="4" x14ac:dyDescent="0.35">
      <c r="A238" s="25" t="s">
        <v>199</v>
      </c>
      <c r="B238" s="25" t="s">
        <v>204</v>
      </c>
      <c r="C238" s="25" t="s">
        <v>91</v>
      </c>
      <c r="D238" s="25" t="s">
        <v>93</v>
      </c>
      <c r="E238" s="25" t="s">
        <v>34</v>
      </c>
      <c r="F238" s="26">
        <v>280</v>
      </c>
      <c r="G238" s="25">
        <v>2210</v>
      </c>
      <c r="H238" s="25">
        <v>709800000</v>
      </c>
      <c r="I238" s="26" t="s">
        <v>32</v>
      </c>
      <c r="J238" s="27" t="s">
        <v>94</v>
      </c>
      <c r="K238" s="24">
        <v>9911000</v>
      </c>
      <c r="L238" s="24">
        <v>9911000</v>
      </c>
      <c r="M238" s="24">
        <v>0</v>
      </c>
      <c r="N238" s="24">
        <v>0</v>
      </c>
      <c r="O238" s="24">
        <f t="shared" si="50"/>
        <v>9911000</v>
      </c>
      <c r="P238" s="24">
        <v>0</v>
      </c>
      <c r="Q238" s="24">
        <v>0</v>
      </c>
      <c r="R238" s="24">
        <v>0</v>
      </c>
      <c r="S238" s="24">
        <v>0</v>
      </c>
      <c r="T238" s="24">
        <v>0</v>
      </c>
      <c r="U238" s="24">
        <v>9911000</v>
      </c>
      <c r="V238" s="24">
        <v>9911000</v>
      </c>
      <c r="W238" s="24">
        <v>0</v>
      </c>
      <c r="X238" s="24">
        <f>+$O238-$P238-$Q238-$R238-$S238-$W238</f>
        <v>9911000</v>
      </c>
      <c r="Y238" s="12">
        <f t="shared" si="41"/>
        <v>0</v>
      </c>
      <c r="Z238" s="12">
        <f t="shared" si="42"/>
        <v>0</v>
      </c>
      <c r="AA238" s="12">
        <f t="shared" si="43"/>
        <v>0</v>
      </c>
      <c r="AB238" s="13">
        <f t="shared" si="44"/>
        <v>0</v>
      </c>
    </row>
    <row r="239" spans="1:28" ht="29" outlineLevel="4" x14ac:dyDescent="0.35">
      <c r="A239" s="25" t="s">
        <v>199</v>
      </c>
      <c r="B239" s="25" t="s">
        <v>204</v>
      </c>
      <c r="C239" s="25" t="s">
        <v>91</v>
      </c>
      <c r="D239" s="25" t="s">
        <v>205</v>
      </c>
      <c r="E239" s="25" t="s">
        <v>34</v>
      </c>
      <c r="F239" s="26">
        <v>280</v>
      </c>
      <c r="G239" s="25">
        <v>2210</v>
      </c>
      <c r="H239" s="25">
        <v>709800000</v>
      </c>
      <c r="I239" s="26" t="s">
        <v>32</v>
      </c>
      <c r="J239" s="27" t="s">
        <v>470</v>
      </c>
      <c r="K239" s="24">
        <v>457120000</v>
      </c>
      <c r="L239" s="24">
        <v>457120000</v>
      </c>
      <c r="M239" s="24">
        <v>0</v>
      </c>
      <c r="N239" s="24">
        <v>0</v>
      </c>
      <c r="O239" s="24">
        <f t="shared" si="50"/>
        <v>457120000</v>
      </c>
      <c r="P239" s="24">
        <v>93072373</v>
      </c>
      <c r="Q239" s="24">
        <v>99717778.859999999</v>
      </c>
      <c r="R239" s="24">
        <v>0</v>
      </c>
      <c r="S239" s="24">
        <v>18064071.52</v>
      </c>
      <c r="T239" s="24">
        <v>18064071.52</v>
      </c>
      <c r="U239" s="24">
        <v>246265776.62</v>
      </c>
      <c r="V239" s="24">
        <v>246265776.62</v>
      </c>
      <c r="W239" s="24">
        <v>0</v>
      </c>
      <c r="X239" s="24">
        <f>+$O239-$P239-$Q239-$R239-$S239-$W239</f>
        <v>246265776.61999997</v>
      </c>
      <c r="Y239" s="12">
        <f t="shared" si="41"/>
        <v>3.9517132306615327E-2</v>
      </c>
      <c r="Z239" s="12">
        <f t="shared" si="42"/>
        <v>3.9517132306615327E-2</v>
      </c>
      <c r="AA239" s="12">
        <f t="shared" si="43"/>
        <v>0.42174954467098358</v>
      </c>
      <c r="AB239" s="13">
        <f t="shared" si="44"/>
        <v>0.46126667697759893</v>
      </c>
    </row>
    <row r="240" spans="1:28" outlineLevel="4" x14ac:dyDescent="0.35">
      <c r="A240" s="25" t="s">
        <v>199</v>
      </c>
      <c r="B240" s="25" t="s">
        <v>204</v>
      </c>
      <c r="C240" s="25" t="s">
        <v>91</v>
      </c>
      <c r="D240" s="25" t="s">
        <v>98</v>
      </c>
      <c r="E240" s="25" t="s">
        <v>34</v>
      </c>
      <c r="F240" s="26">
        <v>280</v>
      </c>
      <c r="G240" s="25">
        <v>2240</v>
      </c>
      <c r="H240" s="25">
        <v>709800000</v>
      </c>
      <c r="I240" s="26" t="s">
        <v>32</v>
      </c>
      <c r="J240" s="27" t="s">
        <v>99</v>
      </c>
      <c r="K240" s="24">
        <v>110000000</v>
      </c>
      <c r="L240" s="24">
        <v>110000000</v>
      </c>
      <c r="M240" s="24">
        <v>0</v>
      </c>
      <c r="N240" s="24">
        <v>0</v>
      </c>
      <c r="O240" s="24">
        <f t="shared" si="50"/>
        <v>110000000</v>
      </c>
      <c r="P240" s="24">
        <v>0</v>
      </c>
      <c r="Q240" s="24">
        <v>33579555.009999998</v>
      </c>
      <c r="R240" s="24">
        <v>0</v>
      </c>
      <c r="S240" s="24">
        <v>0</v>
      </c>
      <c r="T240" s="24">
        <v>0</v>
      </c>
      <c r="U240" s="24">
        <v>76420444.989999995</v>
      </c>
      <c r="V240" s="24">
        <v>76420444.989999995</v>
      </c>
      <c r="W240" s="24">
        <v>0</v>
      </c>
      <c r="X240" s="24">
        <f>+$O240-$P240-$Q240-$R240-$S240-$W240</f>
        <v>76420444.99000001</v>
      </c>
      <c r="Y240" s="12">
        <f t="shared" si="41"/>
        <v>0</v>
      </c>
      <c r="Z240" s="12">
        <f t="shared" si="42"/>
        <v>0</v>
      </c>
      <c r="AA240" s="12">
        <f t="shared" si="43"/>
        <v>0.3052686819090909</v>
      </c>
      <c r="AB240" s="13">
        <f t="shared" si="44"/>
        <v>0.3052686819090909</v>
      </c>
    </row>
    <row r="241" spans="1:28" outlineLevel="3" x14ac:dyDescent="0.35">
      <c r="A241" s="29"/>
      <c r="B241" s="29"/>
      <c r="C241" s="29" t="s">
        <v>100</v>
      </c>
      <c r="D241" s="29"/>
      <c r="E241" s="29"/>
      <c r="F241" s="39"/>
      <c r="G241" s="29"/>
      <c r="H241" s="29"/>
      <c r="I241" s="39"/>
      <c r="J241" s="40"/>
      <c r="K241" s="30">
        <f t="shared" ref="K241:X241" si="55">SUBTOTAL(9,K238:K240)</f>
        <v>577031000</v>
      </c>
      <c r="L241" s="30">
        <f t="shared" si="55"/>
        <v>577031000</v>
      </c>
      <c r="M241" s="30">
        <f t="shared" si="55"/>
        <v>0</v>
      </c>
      <c r="N241" s="30">
        <f t="shared" si="55"/>
        <v>0</v>
      </c>
      <c r="O241" s="30">
        <f t="shared" si="55"/>
        <v>577031000</v>
      </c>
      <c r="P241" s="30">
        <f t="shared" si="55"/>
        <v>93072373</v>
      </c>
      <c r="Q241" s="30">
        <f t="shared" si="55"/>
        <v>133297333.87</v>
      </c>
      <c r="R241" s="30">
        <f t="shared" si="55"/>
        <v>0</v>
      </c>
      <c r="S241" s="30">
        <f t="shared" si="55"/>
        <v>18064071.52</v>
      </c>
      <c r="T241" s="30">
        <f t="shared" si="55"/>
        <v>18064071.52</v>
      </c>
      <c r="U241" s="30">
        <f t="shared" si="55"/>
        <v>332597221.61000001</v>
      </c>
      <c r="V241" s="30">
        <f t="shared" si="55"/>
        <v>332597221.61000001</v>
      </c>
      <c r="W241" s="30">
        <f t="shared" si="55"/>
        <v>0</v>
      </c>
      <c r="X241" s="30">
        <f t="shared" si="55"/>
        <v>332597221.61000001</v>
      </c>
      <c r="Y241" s="14">
        <f t="shared" si="41"/>
        <v>3.1305201141706422E-2</v>
      </c>
      <c r="Z241" s="14">
        <f t="shared" si="42"/>
        <v>3.1305201141706422E-2</v>
      </c>
      <c r="AA241" s="14">
        <f t="shared" si="43"/>
        <v>0.3923007721768848</v>
      </c>
      <c r="AB241" s="15">
        <f t="shared" si="44"/>
        <v>0.42360597331859123</v>
      </c>
    </row>
    <row r="242" spans="1:28" ht="87" outlineLevel="4" x14ac:dyDescent="0.35">
      <c r="A242" s="25" t="s">
        <v>199</v>
      </c>
      <c r="B242" s="25" t="s">
        <v>204</v>
      </c>
      <c r="C242" s="25" t="s">
        <v>101</v>
      </c>
      <c r="D242" s="25" t="s">
        <v>102</v>
      </c>
      <c r="E242" s="25" t="s">
        <v>52</v>
      </c>
      <c r="F242" s="26" t="s">
        <v>35</v>
      </c>
      <c r="G242" s="25">
        <v>1310</v>
      </c>
      <c r="H242" s="25">
        <v>709800000</v>
      </c>
      <c r="I242" s="26" t="s">
        <v>32</v>
      </c>
      <c r="J242" s="27" t="s">
        <v>399</v>
      </c>
      <c r="K242" s="24">
        <v>30165328</v>
      </c>
      <c r="L242" s="24">
        <v>30165328</v>
      </c>
      <c r="M242" s="24">
        <v>0</v>
      </c>
      <c r="N242" s="24">
        <v>0</v>
      </c>
      <c r="O242" s="24">
        <f t="shared" si="50"/>
        <v>30165328</v>
      </c>
      <c r="P242" s="24">
        <v>0</v>
      </c>
      <c r="Q242" s="24">
        <v>25724407.34</v>
      </c>
      <c r="R242" s="24">
        <v>0</v>
      </c>
      <c r="S242" s="24">
        <v>4440920.66</v>
      </c>
      <c r="T242" s="24">
        <v>4440920.66</v>
      </c>
      <c r="U242" s="24">
        <v>0</v>
      </c>
      <c r="V242" s="24">
        <v>0</v>
      </c>
      <c r="W242" s="24">
        <v>0</v>
      </c>
      <c r="X242" s="24">
        <f t="shared" ref="X242:X243" si="56">+$O242-$P242-$Q242-$R242-$S242-$W242</f>
        <v>0</v>
      </c>
      <c r="Y242" s="12">
        <f t="shared" si="41"/>
        <v>0.14721937251933745</v>
      </c>
      <c r="Z242" s="12">
        <f t="shared" si="42"/>
        <v>0.14721937251933745</v>
      </c>
      <c r="AA242" s="12">
        <f t="shared" si="43"/>
        <v>0.85278062748066252</v>
      </c>
      <c r="AB242" s="13">
        <f t="shared" si="44"/>
        <v>1</v>
      </c>
    </row>
    <row r="243" spans="1:28" ht="217.5" outlineLevel="4" x14ac:dyDescent="0.35">
      <c r="A243" s="25" t="s">
        <v>199</v>
      </c>
      <c r="B243" s="25" t="s">
        <v>204</v>
      </c>
      <c r="C243" s="25" t="s">
        <v>101</v>
      </c>
      <c r="D243" s="25" t="s">
        <v>102</v>
      </c>
      <c r="E243" s="25" t="s">
        <v>103</v>
      </c>
      <c r="F243" s="26" t="s">
        <v>35</v>
      </c>
      <c r="G243" s="25">
        <v>1310</v>
      </c>
      <c r="H243" s="25">
        <v>709800000</v>
      </c>
      <c r="I243" s="26" t="s">
        <v>32</v>
      </c>
      <c r="J243" s="27" t="s">
        <v>471</v>
      </c>
      <c r="K243" s="24">
        <v>15738343</v>
      </c>
      <c r="L243" s="24">
        <v>15738343</v>
      </c>
      <c r="M243" s="24">
        <v>0</v>
      </c>
      <c r="N243" s="24">
        <v>0</v>
      </c>
      <c r="O243" s="24">
        <f t="shared" si="50"/>
        <v>15738343</v>
      </c>
      <c r="P243" s="24">
        <v>0</v>
      </c>
      <c r="Q243" s="24">
        <v>12581056.220000001</v>
      </c>
      <c r="R243" s="24">
        <v>0</v>
      </c>
      <c r="S243" s="24">
        <v>3157286.78</v>
      </c>
      <c r="T243" s="24">
        <v>3157286.78</v>
      </c>
      <c r="U243" s="24">
        <v>0</v>
      </c>
      <c r="V243" s="24">
        <v>0</v>
      </c>
      <c r="W243" s="24">
        <v>0</v>
      </c>
      <c r="X243" s="24">
        <f t="shared" si="56"/>
        <v>-4.6566128730773926E-10</v>
      </c>
      <c r="Y243" s="12">
        <f t="shared" si="41"/>
        <v>0.20061113040934486</v>
      </c>
      <c r="Z243" s="12">
        <f t="shared" si="42"/>
        <v>0.20061113040934486</v>
      </c>
      <c r="AA243" s="12">
        <f t="shared" si="43"/>
        <v>0.79938886959065514</v>
      </c>
      <c r="AB243" s="13">
        <f t="shared" si="44"/>
        <v>1</v>
      </c>
    </row>
    <row r="244" spans="1:28" ht="101.5" outlineLevel="4" x14ac:dyDescent="0.35">
      <c r="A244" s="25" t="s">
        <v>199</v>
      </c>
      <c r="B244" s="25" t="s">
        <v>204</v>
      </c>
      <c r="C244" s="25" t="s">
        <v>101</v>
      </c>
      <c r="D244" s="25" t="s">
        <v>102</v>
      </c>
      <c r="E244" s="25" t="s">
        <v>206</v>
      </c>
      <c r="F244" s="26" t="s">
        <v>35</v>
      </c>
      <c r="G244" s="25">
        <v>1310</v>
      </c>
      <c r="H244" s="25">
        <v>709800000</v>
      </c>
      <c r="I244" s="26" t="s">
        <v>32</v>
      </c>
      <c r="J244" s="27" t="s">
        <v>472</v>
      </c>
      <c r="K244" s="24">
        <v>1500000000</v>
      </c>
      <c r="L244" s="24">
        <v>1500000000</v>
      </c>
      <c r="M244" s="24">
        <v>0</v>
      </c>
      <c r="N244" s="24">
        <v>0</v>
      </c>
      <c r="O244" s="24">
        <f t="shared" si="50"/>
        <v>1500000000</v>
      </c>
      <c r="P244" s="24">
        <v>0</v>
      </c>
      <c r="Q244" s="24">
        <v>1386500000</v>
      </c>
      <c r="R244" s="24">
        <v>0</v>
      </c>
      <c r="S244" s="24">
        <v>13500000</v>
      </c>
      <c r="T244" s="24">
        <v>13500000</v>
      </c>
      <c r="U244" s="24">
        <v>0</v>
      </c>
      <c r="V244" s="24">
        <v>100000000</v>
      </c>
      <c r="W244" s="24">
        <v>0</v>
      </c>
      <c r="X244" s="24">
        <f>+$O244-$P244-$Q244-$R244-$S244-$W244</f>
        <v>100000000</v>
      </c>
      <c r="Y244" s="12">
        <f t="shared" si="41"/>
        <v>8.9999999999999993E-3</v>
      </c>
      <c r="Z244" s="12">
        <f t="shared" si="42"/>
        <v>8.9999999999999993E-3</v>
      </c>
      <c r="AA244" s="12">
        <f t="shared" si="43"/>
        <v>0.92433333333333334</v>
      </c>
      <c r="AB244" s="13">
        <f t="shared" si="44"/>
        <v>0.93333333333333335</v>
      </c>
    </row>
    <row r="245" spans="1:28" ht="188.5" outlineLevel="4" x14ac:dyDescent="0.35">
      <c r="A245" s="25" t="s">
        <v>199</v>
      </c>
      <c r="B245" s="25" t="s">
        <v>204</v>
      </c>
      <c r="C245" s="25" t="s">
        <v>101</v>
      </c>
      <c r="D245" s="25" t="s">
        <v>102</v>
      </c>
      <c r="E245" s="25" t="s">
        <v>104</v>
      </c>
      <c r="F245" s="26" t="s">
        <v>35</v>
      </c>
      <c r="G245" s="25">
        <v>1310</v>
      </c>
      <c r="H245" s="25">
        <v>709800000</v>
      </c>
      <c r="I245" s="26" t="s">
        <v>32</v>
      </c>
      <c r="J245" s="27" t="s">
        <v>473</v>
      </c>
      <c r="K245" s="24">
        <v>82805422</v>
      </c>
      <c r="L245" s="24">
        <v>82805422</v>
      </c>
      <c r="M245" s="24">
        <v>0</v>
      </c>
      <c r="N245" s="24">
        <v>0</v>
      </c>
      <c r="O245" s="24">
        <f t="shared" si="50"/>
        <v>82805422</v>
      </c>
      <c r="P245" s="24">
        <v>0</v>
      </c>
      <c r="Q245" s="24">
        <v>72665079.219999999</v>
      </c>
      <c r="R245" s="24">
        <v>0</v>
      </c>
      <c r="S245" s="24">
        <v>10140342.779999999</v>
      </c>
      <c r="T245" s="24">
        <v>10140342.779999999</v>
      </c>
      <c r="U245" s="24">
        <v>0</v>
      </c>
      <c r="V245" s="24">
        <v>0</v>
      </c>
      <c r="W245" s="24">
        <v>0</v>
      </c>
      <c r="X245" s="24">
        <f t="shared" ref="X245" si="57">+$O245-$P245-$Q245-$R245-$S245-$W245</f>
        <v>1.862645149230957E-9</v>
      </c>
      <c r="Y245" s="12">
        <f t="shared" si="41"/>
        <v>0.12245988891886814</v>
      </c>
      <c r="Z245" s="12">
        <f t="shared" si="42"/>
        <v>0.12245988891886814</v>
      </c>
      <c r="AA245" s="12">
        <f t="shared" si="43"/>
        <v>0.87754011108113184</v>
      </c>
      <c r="AB245" s="13">
        <f t="shared" si="44"/>
        <v>1</v>
      </c>
    </row>
    <row r="246" spans="1:28" ht="159.5" outlineLevel="4" x14ac:dyDescent="0.35">
      <c r="A246" s="25" t="s">
        <v>199</v>
      </c>
      <c r="B246" s="25" t="s">
        <v>204</v>
      </c>
      <c r="C246" s="25" t="s">
        <v>101</v>
      </c>
      <c r="D246" s="25" t="s">
        <v>102</v>
      </c>
      <c r="E246" s="25" t="s">
        <v>207</v>
      </c>
      <c r="F246" s="26" t="s">
        <v>35</v>
      </c>
      <c r="G246" s="25">
        <v>1310</v>
      </c>
      <c r="H246" s="25">
        <v>709800000</v>
      </c>
      <c r="I246" s="26" t="s">
        <v>32</v>
      </c>
      <c r="J246" s="27" t="s">
        <v>474</v>
      </c>
      <c r="K246" s="24">
        <v>500000000</v>
      </c>
      <c r="L246" s="24">
        <v>500000000</v>
      </c>
      <c r="M246" s="24">
        <v>0</v>
      </c>
      <c r="N246" s="24">
        <v>0</v>
      </c>
      <c r="O246" s="24">
        <f t="shared" si="50"/>
        <v>500000000</v>
      </c>
      <c r="P246" s="24">
        <v>0</v>
      </c>
      <c r="Q246" s="24">
        <v>200000000</v>
      </c>
      <c r="R246" s="24">
        <v>0</v>
      </c>
      <c r="S246" s="24">
        <v>0</v>
      </c>
      <c r="T246" s="24">
        <v>0</v>
      </c>
      <c r="U246" s="24">
        <v>0</v>
      </c>
      <c r="V246" s="24">
        <v>300000000</v>
      </c>
      <c r="W246" s="24">
        <v>0</v>
      </c>
      <c r="X246" s="24">
        <f t="shared" ref="X246:X256" si="58">+$O246-$P246-$Q246-$R246-$S246-$W246</f>
        <v>300000000</v>
      </c>
      <c r="Y246" s="12">
        <f t="shared" si="41"/>
        <v>0</v>
      </c>
      <c r="Z246" s="12">
        <f t="shared" si="42"/>
        <v>0</v>
      </c>
      <c r="AA246" s="12">
        <f t="shared" si="43"/>
        <v>0.4</v>
      </c>
      <c r="AB246" s="13">
        <f t="shared" si="44"/>
        <v>0.4</v>
      </c>
    </row>
    <row r="247" spans="1:28" ht="232" outlineLevel="4" x14ac:dyDescent="0.35">
      <c r="A247" s="25" t="s">
        <v>199</v>
      </c>
      <c r="B247" s="25" t="s">
        <v>204</v>
      </c>
      <c r="C247" s="25" t="s">
        <v>101</v>
      </c>
      <c r="D247" s="25" t="s">
        <v>102</v>
      </c>
      <c r="E247" s="25" t="s">
        <v>208</v>
      </c>
      <c r="F247" s="26" t="s">
        <v>35</v>
      </c>
      <c r="G247" s="25">
        <v>1310</v>
      </c>
      <c r="H247" s="25">
        <v>709800000</v>
      </c>
      <c r="I247" s="26" t="s">
        <v>32</v>
      </c>
      <c r="J247" s="27" t="s">
        <v>475</v>
      </c>
      <c r="K247" s="24">
        <v>150000000</v>
      </c>
      <c r="L247" s="24">
        <v>150000000</v>
      </c>
      <c r="M247" s="24">
        <v>0</v>
      </c>
      <c r="N247" s="24">
        <v>0</v>
      </c>
      <c r="O247" s="24">
        <f t="shared" si="50"/>
        <v>150000000</v>
      </c>
      <c r="P247" s="24">
        <v>0</v>
      </c>
      <c r="Q247" s="24">
        <v>150000000</v>
      </c>
      <c r="R247" s="24">
        <v>0</v>
      </c>
      <c r="S247" s="24">
        <v>0</v>
      </c>
      <c r="T247" s="24">
        <v>0</v>
      </c>
      <c r="U247" s="24">
        <v>0</v>
      </c>
      <c r="V247" s="24">
        <v>0</v>
      </c>
      <c r="W247" s="24">
        <v>0</v>
      </c>
      <c r="X247" s="24">
        <f t="shared" si="58"/>
        <v>0</v>
      </c>
      <c r="Y247" s="12">
        <f t="shared" si="41"/>
        <v>0</v>
      </c>
      <c r="Z247" s="12">
        <f t="shared" si="42"/>
        <v>0</v>
      </c>
      <c r="AA247" s="12">
        <f t="shared" si="43"/>
        <v>1</v>
      </c>
      <c r="AB247" s="13">
        <f t="shared" si="44"/>
        <v>1</v>
      </c>
    </row>
    <row r="248" spans="1:28" ht="188.5" outlineLevel="4" x14ac:dyDescent="0.35">
      <c r="A248" s="25" t="s">
        <v>199</v>
      </c>
      <c r="B248" s="25" t="s">
        <v>204</v>
      </c>
      <c r="C248" s="25" t="s">
        <v>101</v>
      </c>
      <c r="D248" s="25" t="s">
        <v>102</v>
      </c>
      <c r="E248" s="25" t="s">
        <v>209</v>
      </c>
      <c r="F248" s="26" t="s">
        <v>35</v>
      </c>
      <c r="G248" s="25">
        <v>1310</v>
      </c>
      <c r="H248" s="25">
        <v>709800000</v>
      </c>
      <c r="I248" s="26" t="s">
        <v>32</v>
      </c>
      <c r="J248" s="27" t="s">
        <v>476</v>
      </c>
      <c r="K248" s="24">
        <v>100000000</v>
      </c>
      <c r="L248" s="24">
        <v>100000000</v>
      </c>
      <c r="M248" s="24">
        <v>0</v>
      </c>
      <c r="N248" s="24">
        <v>0</v>
      </c>
      <c r="O248" s="24">
        <f t="shared" si="50"/>
        <v>100000000</v>
      </c>
      <c r="P248" s="24">
        <v>0</v>
      </c>
      <c r="Q248" s="24">
        <v>30000000</v>
      </c>
      <c r="R248" s="24">
        <v>0</v>
      </c>
      <c r="S248" s="24">
        <v>20000000</v>
      </c>
      <c r="T248" s="24">
        <v>20000000</v>
      </c>
      <c r="U248" s="24">
        <v>0</v>
      </c>
      <c r="V248" s="24">
        <v>50000000</v>
      </c>
      <c r="W248" s="24">
        <v>0</v>
      </c>
      <c r="X248" s="24">
        <f t="shared" si="58"/>
        <v>50000000</v>
      </c>
      <c r="Y248" s="12">
        <f t="shared" si="41"/>
        <v>0.2</v>
      </c>
      <c r="Z248" s="12">
        <f t="shared" si="42"/>
        <v>0.2</v>
      </c>
      <c r="AA248" s="12">
        <f t="shared" si="43"/>
        <v>0.3</v>
      </c>
      <c r="AB248" s="13">
        <f t="shared" si="44"/>
        <v>0.5</v>
      </c>
    </row>
    <row r="249" spans="1:28" ht="87" outlineLevel="4" x14ac:dyDescent="0.35">
      <c r="A249" s="25" t="s">
        <v>199</v>
      </c>
      <c r="B249" s="25" t="s">
        <v>204</v>
      </c>
      <c r="C249" s="25" t="s">
        <v>101</v>
      </c>
      <c r="D249" s="25" t="s">
        <v>102</v>
      </c>
      <c r="E249" s="25" t="s">
        <v>105</v>
      </c>
      <c r="F249" s="26" t="s">
        <v>35</v>
      </c>
      <c r="G249" s="25">
        <v>1310</v>
      </c>
      <c r="H249" s="25">
        <v>709800000</v>
      </c>
      <c r="I249" s="26" t="s">
        <v>32</v>
      </c>
      <c r="J249" s="27" t="s">
        <v>477</v>
      </c>
      <c r="K249" s="24">
        <v>50000000</v>
      </c>
      <c r="L249" s="24">
        <v>50000000</v>
      </c>
      <c r="M249" s="24">
        <v>0</v>
      </c>
      <c r="N249" s="24">
        <v>0</v>
      </c>
      <c r="O249" s="24">
        <f t="shared" si="50"/>
        <v>50000000</v>
      </c>
      <c r="P249" s="24">
        <v>0</v>
      </c>
      <c r="Q249" s="24">
        <v>50000000</v>
      </c>
      <c r="R249" s="24">
        <v>0</v>
      </c>
      <c r="S249" s="24">
        <v>0</v>
      </c>
      <c r="T249" s="24">
        <v>0</v>
      </c>
      <c r="U249" s="24">
        <v>0</v>
      </c>
      <c r="V249" s="24">
        <v>0</v>
      </c>
      <c r="W249" s="24">
        <v>0</v>
      </c>
      <c r="X249" s="24">
        <f t="shared" si="58"/>
        <v>0</v>
      </c>
      <c r="Y249" s="12">
        <f t="shared" si="41"/>
        <v>0</v>
      </c>
      <c r="Z249" s="12">
        <f t="shared" si="42"/>
        <v>0</v>
      </c>
      <c r="AA249" s="12">
        <f t="shared" si="43"/>
        <v>1</v>
      </c>
      <c r="AB249" s="13">
        <f t="shared" si="44"/>
        <v>1</v>
      </c>
    </row>
    <row r="250" spans="1:28" ht="159.5" outlineLevel="4" x14ac:dyDescent="0.35">
      <c r="A250" s="25" t="s">
        <v>199</v>
      </c>
      <c r="B250" s="25" t="s">
        <v>204</v>
      </c>
      <c r="C250" s="25" t="s">
        <v>101</v>
      </c>
      <c r="D250" s="25" t="s">
        <v>102</v>
      </c>
      <c r="E250" s="25" t="s">
        <v>210</v>
      </c>
      <c r="F250" s="26" t="s">
        <v>35</v>
      </c>
      <c r="G250" s="25">
        <v>1310</v>
      </c>
      <c r="H250" s="25">
        <v>709800000</v>
      </c>
      <c r="I250" s="26" t="s">
        <v>32</v>
      </c>
      <c r="J250" s="27" t="s">
        <v>478</v>
      </c>
      <c r="K250" s="24">
        <v>12477000</v>
      </c>
      <c r="L250" s="24">
        <v>12477000</v>
      </c>
      <c r="M250" s="24">
        <v>0</v>
      </c>
      <c r="N250" s="24">
        <v>0</v>
      </c>
      <c r="O250" s="24">
        <f t="shared" si="50"/>
        <v>12477000</v>
      </c>
      <c r="P250" s="24">
        <v>0</v>
      </c>
      <c r="Q250" s="24">
        <v>0</v>
      </c>
      <c r="R250" s="24">
        <v>0</v>
      </c>
      <c r="S250" s="24">
        <v>0</v>
      </c>
      <c r="T250" s="24">
        <v>0</v>
      </c>
      <c r="U250" s="24">
        <v>0</v>
      </c>
      <c r="V250" s="24">
        <v>12477000</v>
      </c>
      <c r="W250" s="24">
        <v>0</v>
      </c>
      <c r="X250" s="24">
        <f t="shared" si="58"/>
        <v>12477000</v>
      </c>
      <c r="Y250" s="12">
        <f t="shared" si="41"/>
        <v>0</v>
      </c>
      <c r="Z250" s="12">
        <f t="shared" si="42"/>
        <v>0</v>
      </c>
      <c r="AA250" s="12">
        <f t="shared" si="43"/>
        <v>0</v>
      </c>
      <c r="AB250" s="13">
        <f t="shared" si="44"/>
        <v>0</v>
      </c>
    </row>
    <row r="251" spans="1:28" ht="58" outlineLevel="4" x14ac:dyDescent="0.35">
      <c r="A251" s="25" t="s">
        <v>199</v>
      </c>
      <c r="B251" s="25" t="s">
        <v>204</v>
      </c>
      <c r="C251" s="25" t="s">
        <v>101</v>
      </c>
      <c r="D251" s="25" t="s">
        <v>211</v>
      </c>
      <c r="E251" s="25" t="s">
        <v>34</v>
      </c>
      <c r="F251" s="26" t="s">
        <v>35</v>
      </c>
      <c r="G251" s="25">
        <v>1320</v>
      </c>
      <c r="H251" s="25">
        <v>709800000</v>
      </c>
      <c r="I251" s="26" t="s">
        <v>32</v>
      </c>
      <c r="J251" s="27" t="s">
        <v>479</v>
      </c>
      <c r="K251" s="24">
        <v>1400000</v>
      </c>
      <c r="L251" s="24">
        <v>1400000</v>
      </c>
      <c r="M251" s="24">
        <v>0</v>
      </c>
      <c r="N251" s="24">
        <v>0</v>
      </c>
      <c r="O251" s="24">
        <f t="shared" si="50"/>
        <v>1400000</v>
      </c>
      <c r="P251" s="24">
        <v>0</v>
      </c>
      <c r="Q251" s="24">
        <v>0</v>
      </c>
      <c r="R251" s="24">
        <v>0</v>
      </c>
      <c r="S251" s="24">
        <v>0</v>
      </c>
      <c r="T251" s="24">
        <v>0</v>
      </c>
      <c r="U251" s="24">
        <v>0</v>
      </c>
      <c r="V251" s="24">
        <v>1400000</v>
      </c>
      <c r="W251" s="24">
        <v>0</v>
      </c>
      <c r="X251" s="24">
        <f t="shared" si="58"/>
        <v>1400000</v>
      </c>
      <c r="Y251" s="12">
        <f t="shared" si="41"/>
        <v>0</v>
      </c>
      <c r="Z251" s="12">
        <f t="shared" si="42"/>
        <v>0</v>
      </c>
      <c r="AA251" s="12">
        <f t="shared" si="43"/>
        <v>0</v>
      </c>
      <c r="AB251" s="13">
        <f t="shared" si="44"/>
        <v>0</v>
      </c>
    </row>
    <row r="252" spans="1:28" ht="43.5" outlineLevel="4" x14ac:dyDescent="0.35">
      <c r="A252" s="25" t="s">
        <v>199</v>
      </c>
      <c r="B252" s="25" t="s">
        <v>204</v>
      </c>
      <c r="C252" s="25" t="s">
        <v>101</v>
      </c>
      <c r="D252" s="25" t="s">
        <v>126</v>
      </c>
      <c r="E252" s="25" t="s">
        <v>34</v>
      </c>
      <c r="F252" s="26" t="s">
        <v>35</v>
      </c>
      <c r="G252" s="25">
        <v>1320</v>
      </c>
      <c r="H252" s="25">
        <v>709800000</v>
      </c>
      <c r="I252" s="26" t="s">
        <v>32</v>
      </c>
      <c r="J252" s="27" t="s">
        <v>423</v>
      </c>
      <c r="K252" s="24">
        <v>16551041</v>
      </c>
      <c r="L252" s="24">
        <v>16551041</v>
      </c>
      <c r="M252" s="24">
        <v>0</v>
      </c>
      <c r="N252" s="24">
        <v>0</v>
      </c>
      <c r="O252" s="24">
        <f t="shared" si="50"/>
        <v>16551041</v>
      </c>
      <c r="P252" s="24">
        <v>0</v>
      </c>
      <c r="Q252" s="24">
        <v>0</v>
      </c>
      <c r="R252" s="24">
        <v>0</v>
      </c>
      <c r="S252" s="24">
        <v>322927.26</v>
      </c>
      <c r="T252" s="24">
        <v>322927.26</v>
      </c>
      <c r="U252" s="24">
        <v>16228113.74</v>
      </c>
      <c r="V252" s="24">
        <v>16228113.74</v>
      </c>
      <c r="W252" s="24">
        <v>0</v>
      </c>
      <c r="X252" s="24">
        <f t="shared" si="58"/>
        <v>16228113.74</v>
      </c>
      <c r="Y252" s="12">
        <f t="shared" si="41"/>
        <v>1.9510993900625346E-2</v>
      </c>
      <c r="Z252" s="12">
        <f t="shared" si="42"/>
        <v>1.9510993900625346E-2</v>
      </c>
      <c r="AA252" s="12">
        <f t="shared" si="43"/>
        <v>0</v>
      </c>
      <c r="AB252" s="13">
        <f t="shared" si="44"/>
        <v>1.9510993900625346E-2</v>
      </c>
    </row>
    <row r="253" spans="1:28" ht="217.5" outlineLevel="4" x14ac:dyDescent="0.35">
      <c r="A253" s="25" t="s">
        <v>199</v>
      </c>
      <c r="B253" s="25" t="s">
        <v>204</v>
      </c>
      <c r="C253" s="25" t="s">
        <v>101</v>
      </c>
      <c r="D253" s="25" t="s">
        <v>212</v>
      </c>
      <c r="E253" s="25" t="s">
        <v>52</v>
      </c>
      <c r="F253" s="26" t="s">
        <v>35</v>
      </c>
      <c r="G253" s="25">
        <v>1320</v>
      </c>
      <c r="H253" s="25">
        <v>701110000</v>
      </c>
      <c r="I253" s="26" t="s">
        <v>32</v>
      </c>
      <c r="J253" s="27" t="s">
        <v>480</v>
      </c>
      <c r="K253" s="24">
        <v>28350000</v>
      </c>
      <c r="L253" s="24">
        <v>28350000</v>
      </c>
      <c r="M253" s="24">
        <v>0</v>
      </c>
      <c r="N253" s="24">
        <v>0</v>
      </c>
      <c r="O253" s="24">
        <f t="shared" si="50"/>
        <v>28350000</v>
      </c>
      <c r="P253" s="24">
        <v>0</v>
      </c>
      <c r="Q253" s="24">
        <v>0</v>
      </c>
      <c r="R253" s="24">
        <v>0</v>
      </c>
      <c r="S253" s="24">
        <v>28350000</v>
      </c>
      <c r="T253" s="24">
        <v>28350000</v>
      </c>
      <c r="U253" s="24">
        <v>0</v>
      </c>
      <c r="V253" s="24">
        <v>0</v>
      </c>
      <c r="W253" s="24">
        <v>0</v>
      </c>
      <c r="X253" s="24">
        <f t="shared" si="58"/>
        <v>0</v>
      </c>
      <c r="Y253" s="12">
        <f t="shared" si="41"/>
        <v>1</v>
      </c>
      <c r="Z253" s="12">
        <f t="shared" si="42"/>
        <v>1</v>
      </c>
      <c r="AA253" s="12">
        <f t="shared" si="43"/>
        <v>0</v>
      </c>
      <c r="AB253" s="13">
        <f t="shared" si="44"/>
        <v>1</v>
      </c>
    </row>
    <row r="254" spans="1:28" ht="217.5" outlineLevel="4" x14ac:dyDescent="0.35">
      <c r="A254" s="25" t="s">
        <v>199</v>
      </c>
      <c r="B254" s="25" t="s">
        <v>204</v>
      </c>
      <c r="C254" s="25" t="s">
        <v>101</v>
      </c>
      <c r="D254" s="25" t="s">
        <v>213</v>
      </c>
      <c r="E254" s="25" t="s">
        <v>104</v>
      </c>
      <c r="F254" s="26" t="s">
        <v>35</v>
      </c>
      <c r="G254" s="25">
        <v>1320</v>
      </c>
      <c r="H254" s="25">
        <v>709800000</v>
      </c>
      <c r="I254" s="26" t="s">
        <v>32</v>
      </c>
      <c r="J254" s="27" t="s">
        <v>481</v>
      </c>
      <c r="K254" s="24">
        <v>187000000</v>
      </c>
      <c r="L254" s="24">
        <v>187000000</v>
      </c>
      <c r="M254" s="24">
        <v>0</v>
      </c>
      <c r="N254" s="24">
        <v>0</v>
      </c>
      <c r="O254" s="24">
        <f t="shared" si="50"/>
        <v>187000000</v>
      </c>
      <c r="P254" s="24">
        <v>0</v>
      </c>
      <c r="Q254" s="24">
        <v>93500000</v>
      </c>
      <c r="R254" s="24">
        <v>0</v>
      </c>
      <c r="S254" s="24">
        <v>0</v>
      </c>
      <c r="T254" s="24">
        <v>0</v>
      </c>
      <c r="U254" s="24">
        <v>0</v>
      </c>
      <c r="V254" s="24">
        <v>93500000</v>
      </c>
      <c r="W254" s="24">
        <v>0</v>
      </c>
      <c r="X254" s="24">
        <f t="shared" si="58"/>
        <v>93500000</v>
      </c>
      <c r="Y254" s="12">
        <f t="shared" si="41"/>
        <v>0</v>
      </c>
      <c r="Z254" s="12">
        <f t="shared" si="42"/>
        <v>0</v>
      </c>
      <c r="AA254" s="12">
        <f t="shared" si="43"/>
        <v>0.5</v>
      </c>
      <c r="AB254" s="13">
        <f t="shared" si="44"/>
        <v>0.5</v>
      </c>
    </row>
    <row r="255" spans="1:28" ht="232" outlineLevel="4" x14ac:dyDescent="0.35">
      <c r="A255" s="25" t="s">
        <v>199</v>
      </c>
      <c r="B255" s="25" t="s">
        <v>204</v>
      </c>
      <c r="C255" s="25" t="s">
        <v>101</v>
      </c>
      <c r="D255" s="25" t="s">
        <v>213</v>
      </c>
      <c r="E255" s="25" t="s">
        <v>214</v>
      </c>
      <c r="F255" s="26" t="s">
        <v>35</v>
      </c>
      <c r="G255" s="25">
        <v>1320</v>
      </c>
      <c r="H255" s="25">
        <v>709800000</v>
      </c>
      <c r="I255" s="26" t="s">
        <v>32</v>
      </c>
      <c r="J255" s="27" t="s">
        <v>482</v>
      </c>
      <c r="K255" s="24">
        <v>76500000</v>
      </c>
      <c r="L255" s="24">
        <v>76500000</v>
      </c>
      <c r="M255" s="24">
        <v>0</v>
      </c>
      <c r="N255" s="24">
        <v>0</v>
      </c>
      <c r="O255" s="24">
        <f t="shared" si="50"/>
        <v>76500000</v>
      </c>
      <c r="P255" s="24">
        <v>0</v>
      </c>
      <c r="Q255" s="24">
        <v>38250000</v>
      </c>
      <c r="R255" s="24">
        <v>0</v>
      </c>
      <c r="S255" s="24">
        <v>0</v>
      </c>
      <c r="T255" s="24">
        <v>0</v>
      </c>
      <c r="U255" s="24">
        <v>0</v>
      </c>
      <c r="V255" s="24">
        <v>38250000</v>
      </c>
      <c r="W255" s="24">
        <v>0</v>
      </c>
      <c r="X255" s="24">
        <f t="shared" si="58"/>
        <v>38250000</v>
      </c>
      <c r="Y255" s="12">
        <f t="shared" si="41"/>
        <v>0</v>
      </c>
      <c r="Z255" s="12">
        <f t="shared" si="42"/>
        <v>0</v>
      </c>
      <c r="AA255" s="12">
        <f t="shared" si="43"/>
        <v>0.5</v>
      </c>
      <c r="AB255" s="13">
        <f t="shared" si="44"/>
        <v>0.5</v>
      </c>
    </row>
    <row r="256" spans="1:28" ht="246.5" outlineLevel="4" x14ac:dyDescent="0.35">
      <c r="A256" s="25" t="s">
        <v>199</v>
      </c>
      <c r="B256" s="25" t="s">
        <v>204</v>
      </c>
      <c r="C256" s="25" t="s">
        <v>101</v>
      </c>
      <c r="D256" s="25" t="s">
        <v>215</v>
      </c>
      <c r="E256" s="25" t="s">
        <v>52</v>
      </c>
      <c r="F256" s="26" t="s">
        <v>35</v>
      </c>
      <c r="G256" s="25">
        <v>1330</v>
      </c>
      <c r="H256" s="25">
        <v>701130000</v>
      </c>
      <c r="I256" s="26" t="s">
        <v>32</v>
      </c>
      <c r="J256" s="27" t="s">
        <v>483</v>
      </c>
      <c r="K256" s="24">
        <v>373222430</v>
      </c>
      <c r="L256" s="24">
        <v>373222430</v>
      </c>
      <c r="M256" s="24">
        <v>0</v>
      </c>
      <c r="N256" s="24">
        <v>0</v>
      </c>
      <c r="O256" s="24">
        <f t="shared" si="50"/>
        <v>373222430</v>
      </c>
      <c r="P256" s="24">
        <v>0</v>
      </c>
      <c r="Q256" s="24">
        <v>145613510</v>
      </c>
      <c r="R256" s="24">
        <v>0</v>
      </c>
      <c r="S256" s="24">
        <v>0</v>
      </c>
      <c r="T256" s="24">
        <v>0</v>
      </c>
      <c r="U256" s="24">
        <v>0</v>
      </c>
      <c r="V256" s="24">
        <v>227608920</v>
      </c>
      <c r="W256" s="24">
        <v>0</v>
      </c>
      <c r="X256" s="24">
        <f t="shared" si="58"/>
        <v>227608920</v>
      </c>
      <c r="Y256" s="12">
        <f t="shared" si="41"/>
        <v>0</v>
      </c>
      <c r="Z256" s="12">
        <f t="shared" si="42"/>
        <v>0</v>
      </c>
      <c r="AA256" s="12">
        <f t="shared" si="43"/>
        <v>0.39015208705436061</v>
      </c>
      <c r="AB256" s="13">
        <f t="shared" si="44"/>
        <v>0.39015208705436061</v>
      </c>
    </row>
    <row r="257" spans="1:28" outlineLevel="3" x14ac:dyDescent="0.35">
      <c r="A257" s="29"/>
      <c r="B257" s="29"/>
      <c r="C257" s="29" t="s">
        <v>136</v>
      </c>
      <c r="D257" s="29"/>
      <c r="E257" s="29"/>
      <c r="F257" s="39"/>
      <c r="G257" s="29"/>
      <c r="H257" s="29"/>
      <c r="I257" s="39"/>
      <c r="J257" s="40"/>
      <c r="K257" s="30">
        <f t="shared" ref="K257:X257" si="59">SUBTOTAL(9,K242:K256)</f>
        <v>3124209564</v>
      </c>
      <c r="L257" s="30">
        <f t="shared" si="59"/>
        <v>3124209564</v>
      </c>
      <c r="M257" s="30">
        <f t="shared" si="59"/>
        <v>0</v>
      </c>
      <c r="N257" s="30">
        <f t="shared" si="59"/>
        <v>0</v>
      </c>
      <c r="O257" s="30">
        <f t="shared" si="59"/>
        <v>3124209564</v>
      </c>
      <c r="P257" s="30">
        <f t="shared" si="59"/>
        <v>0</v>
      </c>
      <c r="Q257" s="30">
        <f t="shared" si="59"/>
        <v>2204834052.7799997</v>
      </c>
      <c r="R257" s="30">
        <f t="shared" si="59"/>
        <v>0</v>
      </c>
      <c r="S257" s="30">
        <f t="shared" si="59"/>
        <v>79911477.479999989</v>
      </c>
      <c r="T257" s="30">
        <f t="shared" si="59"/>
        <v>79911477.479999989</v>
      </c>
      <c r="U257" s="30">
        <f t="shared" si="59"/>
        <v>16228113.74</v>
      </c>
      <c r="V257" s="30">
        <f t="shared" si="59"/>
        <v>839464033.74000001</v>
      </c>
      <c r="W257" s="30">
        <f t="shared" si="59"/>
        <v>0</v>
      </c>
      <c r="X257" s="30">
        <f t="shared" si="59"/>
        <v>839464033.74000001</v>
      </c>
      <c r="Y257" s="14">
        <f t="shared" si="41"/>
        <v>2.5578142516690661E-2</v>
      </c>
      <c r="Z257" s="14">
        <f t="shared" si="42"/>
        <v>2.5578142516690661E-2</v>
      </c>
      <c r="AA257" s="14">
        <f t="shared" si="43"/>
        <v>0.70572540273421935</v>
      </c>
      <c r="AB257" s="15">
        <f t="shared" si="44"/>
        <v>0.73130354525091001</v>
      </c>
    </row>
    <row r="258" spans="1:28" outlineLevel="2" x14ac:dyDescent="0.35">
      <c r="A258" s="29"/>
      <c r="B258" s="29" t="s">
        <v>216</v>
      </c>
      <c r="C258" s="29"/>
      <c r="D258" s="29"/>
      <c r="E258" s="29"/>
      <c r="F258" s="39"/>
      <c r="G258" s="29"/>
      <c r="H258" s="29"/>
      <c r="I258" s="39"/>
      <c r="J258" s="40"/>
      <c r="K258" s="30">
        <f t="shared" ref="K258:X258" si="60">SUBTOTAL(9,K210:K256)</f>
        <v>13321120418</v>
      </c>
      <c r="L258" s="30">
        <f t="shared" si="60"/>
        <v>13321120418</v>
      </c>
      <c r="M258" s="30">
        <f t="shared" si="60"/>
        <v>0</v>
      </c>
      <c r="N258" s="30">
        <f t="shared" si="60"/>
        <v>0</v>
      </c>
      <c r="O258" s="30">
        <f t="shared" si="60"/>
        <v>13321120418</v>
      </c>
      <c r="P258" s="30">
        <f t="shared" si="60"/>
        <v>141728733</v>
      </c>
      <c r="Q258" s="30">
        <f t="shared" si="60"/>
        <v>3489883291.4199996</v>
      </c>
      <c r="R258" s="30">
        <f t="shared" si="60"/>
        <v>0</v>
      </c>
      <c r="S258" s="30">
        <f t="shared" si="60"/>
        <v>1701278229.3</v>
      </c>
      <c r="T258" s="30">
        <f t="shared" si="60"/>
        <v>1701278229.3</v>
      </c>
      <c r="U258" s="30">
        <f t="shared" si="60"/>
        <v>6246109628.2799997</v>
      </c>
      <c r="V258" s="30">
        <f t="shared" si="60"/>
        <v>7988230164.2799997</v>
      </c>
      <c r="W258" s="30">
        <f t="shared" si="60"/>
        <v>0</v>
      </c>
      <c r="X258" s="30">
        <f t="shared" si="60"/>
        <v>7988230164.2800007</v>
      </c>
      <c r="Y258" s="14">
        <f t="shared" si="41"/>
        <v>0.12771284816261916</v>
      </c>
      <c r="Z258" s="14">
        <f t="shared" si="42"/>
        <v>0.12771284816261916</v>
      </c>
      <c r="AA258" s="14">
        <f t="shared" si="43"/>
        <v>0.27262061376705438</v>
      </c>
      <c r="AB258" s="15">
        <f t="shared" si="44"/>
        <v>0.40033346192967356</v>
      </c>
    </row>
    <row r="259" spans="1:28" outlineLevel="4" x14ac:dyDescent="0.35">
      <c r="A259" s="25" t="s">
        <v>199</v>
      </c>
      <c r="B259" s="25" t="s">
        <v>217</v>
      </c>
      <c r="C259" s="25" t="s">
        <v>32</v>
      </c>
      <c r="D259" s="25" t="s">
        <v>33</v>
      </c>
      <c r="E259" s="25" t="s">
        <v>34</v>
      </c>
      <c r="F259" s="26" t="s">
        <v>35</v>
      </c>
      <c r="G259" s="25">
        <v>1111</v>
      </c>
      <c r="H259" s="25">
        <v>709800000</v>
      </c>
      <c r="I259" s="26" t="s">
        <v>32</v>
      </c>
      <c r="J259" s="27" t="s">
        <v>36</v>
      </c>
      <c r="K259" s="24">
        <v>540980690</v>
      </c>
      <c r="L259" s="24">
        <v>540980690</v>
      </c>
      <c r="M259" s="24">
        <v>0</v>
      </c>
      <c r="N259" s="24">
        <v>0</v>
      </c>
      <c r="O259" s="24">
        <f t="shared" si="50"/>
        <v>540980690</v>
      </c>
      <c r="P259" s="24">
        <v>0</v>
      </c>
      <c r="Q259" s="24">
        <v>0</v>
      </c>
      <c r="R259" s="24">
        <v>0</v>
      </c>
      <c r="S259" s="24">
        <v>76806421.909999996</v>
      </c>
      <c r="T259" s="24">
        <v>76806421.909999996</v>
      </c>
      <c r="U259" s="24">
        <v>464174268.08999997</v>
      </c>
      <c r="V259" s="24">
        <v>464174268.08999997</v>
      </c>
      <c r="W259" s="24">
        <v>0</v>
      </c>
      <c r="X259" s="24">
        <f t="shared" ref="X259:X272" si="61">+$O259-$P259-$Q259-$R259-$S259-$W259</f>
        <v>464174268.09000003</v>
      </c>
      <c r="Y259" s="12">
        <f t="shared" si="41"/>
        <v>0.1419762725911714</v>
      </c>
      <c r="Z259" s="12">
        <f t="shared" si="42"/>
        <v>0.1419762725911714</v>
      </c>
      <c r="AA259" s="12">
        <f t="shared" si="43"/>
        <v>0</v>
      </c>
      <c r="AB259" s="13">
        <f t="shared" si="44"/>
        <v>0.1419762725911714</v>
      </c>
    </row>
    <row r="260" spans="1:28" outlineLevel="4" x14ac:dyDescent="0.35">
      <c r="A260" s="25" t="s">
        <v>199</v>
      </c>
      <c r="B260" s="25" t="s">
        <v>217</v>
      </c>
      <c r="C260" s="25" t="s">
        <v>32</v>
      </c>
      <c r="D260" s="25" t="s">
        <v>37</v>
      </c>
      <c r="E260" s="25" t="s">
        <v>34</v>
      </c>
      <c r="F260" s="26" t="s">
        <v>35</v>
      </c>
      <c r="G260" s="25">
        <v>1111</v>
      </c>
      <c r="H260" s="25">
        <v>709800000</v>
      </c>
      <c r="I260" s="26" t="s">
        <v>32</v>
      </c>
      <c r="J260" s="27" t="s">
        <v>38</v>
      </c>
      <c r="K260" s="24">
        <v>282303</v>
      </c>
      <c r="L260" s="24">
        <v>282303</v>
      </c>
      <c r="M260" s="24">
        <v>0</v>
      </c>
      <c r="N260" s="24">
        <v>0</v>
      </c>
      <c r="O260" s="24">
        <f t="shared" si="50"/>
        <v>282303</v>
      </c>
      <c r="P260" s="24">
        <v>0</v>
      </c>
      <c r="Q260" s="24">
        <v>0</v>
      </c>
      <c r="R260" s="24">
        <v>0</v>
      </c>
      <c r="S260" s="24">
        <v>0</v>
      </c>
      <c r="T260" s="24">
        <v>0</v>
      </c>
      <c r="U260" s="24">
        <v>282303</v>
      </c>
      <c r="V260" s="24">
        <v>282303</v>
      </c>
      <c r="W260" s="24">
        <v>0</v>
      </c>
      <c r="X260" s="24">
        <f t="shared" si="61"/>
        <v>282303</v>
      </c>
      <c r="Y260" s="12">
        <f t="shared" si="41"/>
        <v>0</v>
      </c>
      <c r="Z260" s="12">
        <f t="shared" si="42"/>
        <v>0</v>
      </c>
      <c r="AA260" s="12">
        <f t="shared" si="43"/>
        <v>0</v>
      </c>
      <c r="AB260" s="13">
        <f t="shared" si="44"/>
        <v>0</v>
      </c>
    </row>
    <row r="261" spans="1:28" outlineLevel="4" x14ac:dyDescent="0.35">
      <c r="A261" s="25" t="s">
        <v>199</v>
      </c>
      <c r="B261" s="25" t="s">
        <v>217</v>
      </c>
      <c r="C261" s="25" t="s">
        <v>32</v>
      </c>
      <c r="D261" s="25" t="s">
        <v>39</v>
      </c>
      <c r="E261" s="25" t="s">
        <v>34</v>
      </c>
      <c r="F261" s="26" t="s">
        <v>35</v>
      </c>
      <c r="G261" s="25">
        <v>1111</v>
      </c>
      <c r="H261" s="25">
        <v>709800000</v>
      </c>
      <c r="I261" s="26" t="s">
        <v>32</v>
      </c>
      <c r="J261" s="27" t="s">
        <v>40</v>
      </c>
      <c r="K261" s="24">
        <v>7177680</v>
      </c>
      <c r="L261" s="24">
        <v>7177680</v>
      </c>
      <c r="M261" s="24">
        <v>0</v>
      </c>
      <c r="N261" s="24">
        <v>0</v>
      </c>
      <c r="O261" s="24">
        <f t="shared" si="50"/>
        <v>7177680</v>
      </c>
      <c r="P261" s="24">
        <v>0</v>
      </c>
      <c r="Q261" s="24">
        <v>0</v>
      </c>
      <c r="R261" s="24">
        <v>0</v>
      </c>
      <c r="S261" s="24">
        <v>161705.28</v>
      </c>
      <c r="T261" s="24">
        <v>161705.28</v>
      </c>
      <c r="U261" s="24">
        <v>7015974.7199999997</v>
      </c>
      <c r="V261" s="24">
        <v>7015974.7199999997</v>
      </c>
      <c r="W261" s="24">
        <v>0</v>
      </c>
      <c r="X261" s="24">
        <f t="shared" si="61"/>
        <v>7015974.7199999997</v>
      </c>
      <c r="Y261" s="12">
        <f t="shared" si="41"/>
        <v>2.2528906276122647E-2</v>
      </c>
      <c r="Z261" s="12">
        <f t="shared" si="42"/>
        <v>2.2528906276122647E-2</v>
      </c>
      <c r="AA261" s="12">
        <f t="shared" si="43"/>
        <v>0</v>
      </c>
      <c r="AB261" s="13">
        <f t="shared" si="44"/>
        <v>2.2528906276122647E-2</v>
      </c>
    </row>
    <row r="262" spans="1:28" outlineLevel="4" x14ac:dyDescent="0.35">
      <c r="A262" s="25" t="s">
        <v>199</v>
      </c>
      <c r="B262" s="25" t="s">
        <v>217</v>
      </c>
      <c r="C262" s="25" t="s">
        <v>32</v>
      </c>
      <c r="D262" s="25" t="s">
        <v>43</v>
      </c>
      <c r="E262" s="25" t="s">
        <v>34</v>
      </c>
      <c r="F262" s="26" t="s">
        <v>35</v>
      </c>
      <c r="G262" s="25">
        <v>1111</v>
      </c>
      <c r="H262" s="25">
        <v>709800000</v>
      </c>
      <c r="I262" s="26" t="s">
        <v>32</v>
      </c>
      <c r="J262" s="27" t="s">
        <v>376</v>
      </c>
      <c r="K262" s="24">
        <v>179004414</v>
      </c>
      <c r="L262" s="24">
        <v>179004414</v>
      </c>
      <c r="M262" s="24">
        <v>0</v>
      </c>
      <c r="N262" s="24">
        <v>0</v>
      </c>
      <c r="O262" s="24">
        <f t="shared" si="50"/>
        <v>179004414</v>
      </c>
      <c r="P262" s="24">
        <v>0</v>
      </c>
      <c r="Q262" s="24">
        <v>0</v>
      </c>
      <c r="R262" s="24">
        <v>0</v>
      </c>
      <c r="S262" s="24">
        <v>25304187.07</v>
      </c>
      <c r="T262" s="24">
        <v>25304187.07</v>
      </c>
      <c r="U262" s="24">
        <v>153700226.93000001</v>
      </c>
      <c r="V262" s="24">
        <v>153700226.93000001</v>
      </c>
      <c r="W262" s="24">
        <v>0</v>
      </c>
      <c r="X262" s="24">
        <f t="shared" si="61"/>
        <v>153700226.93000001</v>
      </c>
      <c r="Y262" s="12">
        <f t="shared" si="41"/>
        <v>0.14136068773142096</v>
      </c>
      <c r="Z262" s="12">
        <f t="shared" si="42"/>
        <v>0.14136068773142096</v>
      </c>
      <c r="AA262" s="12">
        <f t="shared" si="43"/>
        <v>0</v>
      </c>
      <c r="AB262" s="13">
        <f t="shared" si="44"/>
        <v>0.14136068773142096</v>
      </c>
    </row>
    <row r="263" spans="1:28" ht="29" outlineLevel="4" x14ac:dyDescent="0.35">
      <c r="A263" s="25" t="s">
        <v>199</v>
      </c>
      <c r="B263" s="25" t="s">
        <v>217</v>
      </c>
      <c r="C263" s="25" t="s">
        <v>32</v>
      </c>
      <c r="D263" s="25" t="s">
        <v>44</v>
      </c>
      <c r="E263" s="25" t="s">
        <v>34</v>
      </c>
      <c r="F263" s="26" t="s">
        <v>35</v>
      </c>
      <c r="G263" s="25">
        <v>1111</v>
      </c>
      <c r="H263" s="25">
        <v>709800000</v>
      </c>
      <c r="I263" s="26" t="s">
        <v>32</v>
      </c>
      <c r="J263" s="27" t="s">
        <v>375</v>
      </c>
      <c r="K263" s="24">
        <v>199112083</v>
      </c>
      <c r="L263" s="24">
        <v>199112083</v>
      </c>
      <c r="M263" s="24">
        <v>0</v>
      </c>
      <c r="N263" s="24">
        <v>0</v>
      </c>
      <c r="O263" s="24">
        <f t="shared" si="50"/>
        <v>199112083</v>
      </c>
      <c r="P263" s="24">
        <v>0</v>
      </c>
      <c r="Q263" s="24">
        <v>0</v>
      </c>
      <c r="R263" s="24">
        <v>0</v>
      </c>
      <c r="S263" s="24">
        <v>30587038.510000002</v>
      </c>
      <c r="T263" s="24">
        <v>30587038.510000002</v>
      </c>
      <c r="U263" s="24">
        <v>168525044.49000001</v>
      </c>
      <c r="V263" s="24">
        <v>168525044.49000001</v>
      </c>
      <c r="W263" s="24">
        <v>0</v>
      </c>
      <c r="X263" s="24">
        <f t="shared" si="61"/>
        <v>168525044.49000001</v>
      </c>
      <c r="Y263" s="12">
        <f t="shared" si="41"/>
        <v>0.1536171891185529</v>
      </c>
      <c r="Z263" s="12">
        <f t="shared" si="42"/>
        <v>0.1536171891185529</v>
      </c>
      <c r="AA263" s="12">
        <f t="shared" si="43"/>
        <v>0</v>
      </c>
      <c r="AB263" s="13">
        <f t="shared" si="44"/>
        <v>0.1536171891185529</v>
      </c>
    </row>
    <row r="264" spans="1:28" outlineLevel="4" x14ac:dyDescent="0.35">
      <c r="A264" s="25" t="s">
        <v>199</v>
      </c>
      <c r="B264" s="25" t="s">
        <v>217</v>
      </c>
      <c r="C264" s="25" t="s">
        <v>32</v>
      </c>
      <c r="D264" s="25" t="s">
        <v>45</v>
      </c>
      <c r="E264" s="25" t="s">
        <v>34</v>
      </c>
      <c r="F264" s="26" t="s">
        <v>35</v>
      </c>
      <c r="G264" s="25">
        <v>1111</v>
      </c>
      <c r="H264" s="25">
        <v>709800000</v>
      </c>
      <c r="I264" s="26" t="s">
        <v>32</v>
      </c>
      <c r="J264" s="27" t="s">
        <v>46</v>
      </c>
      <c r="K264" s="24">
        <v>94934509</v>
      </c>
      <c r="L264" s="24">
        <v>94934509</v>
      </c>
      <c r="M264" s="24">
        <v>0</v>
      </c>
      <c r="N264" s="24">
        <v>0</v>
      </c>
      <c r="O264" s="24">
        <f t="shared" si="50"/>
        <v>94934509</v>
      </c>
      <c r="P264" s="24">
        <v>0</v>
      </c>
      <c r="Q264" s="24">
        <v>0</v>
      </c>
      <c r="R264" s="24">
        <v>0</v>
      </c>
      <c r="S264" s="24">
        <v>6190.2</v>
      </c>
      <c r="T264" s="24">
        <v>6190.2</v>
      </c>
      <c r="U264" s="24">
        <v>94928318.799999997</v>
      </c>
      <c r="V264" s="24">
        <v>94928318.799999997</v>
      </c>
      <c r="W264" s="24">
        <v>0</v>
      </c>
      <c r="X264" s="24">
        <f t="shared" si="61"/>
        <v>94928318.799999997</v>
      </c>
      <c r="Y264" s="12">
        <f t="shared" si="41"/>
        <v>6.5204950920428738E-5</v>
      </c>
      <c r="Z264" s="12">
        <f t="shared" si="42"/>
        <v>6.5204950920428738E-5</v>
      </c>
      <c r="AA264" s="12">
        <f t="shared" si="43"/>
        <v>0</v>
      </c>
      <c r="AB264" s="13">
        <f t="shared" si="44"/>
        <v>6.5204950920428738E-5</v>
      </c>
    </row>
    <row r="265" spans="1:28" outlineLevel="4" x14ac:dyDescent="0.35">
      <c r="A265" s="25" t="s">
        <v>199</v>
      </c>
      <c r="B265" s="25" t="s">
        <v>217</v>
      </c>
      <c r="C265" s="25" t="s">
        <v>32</v>
      </c>
      <c r="D265" s="25" t="s">
        <v>47</v>
      </c>
      <c r="E265" s="25" t="s">
        <v>34</v>
      </c>
      <c r="F265" s="26" t="s">
        <v>35</v>
      </c>
      <c r="G265" s="25">
        <v>1111</v>
      </c>
      <c r="H265" s="25">
        <v>709800000</v>
      </c>
      <c r="I265" s="26" t="s">
        <v>32</v>
      </c>
      <c r="J265" s="27" t="s">
        <v>48</v>
      </c>
      <c r="K265" s="24">
        <v>86915225</v>
      </c>
      <c r="L265" s="24">
        <v>86915225</v>
      </c>
      <c r="M265" s="24">
        <v>0</v>
      </c>
      <c r="N265" s="24">
        <v>0</v>
      </c>
      <c r="O265" s="24">
        <f t="shared" si="50"/>
        <v>86915225</v>
      </c>
      <c r="P265" s="24">
        <v>0</v>
      </c>
      <c r="Q265" s="24">
        <v>0</v>
      </c>
      <c r="R265" s="24">
        <v>0</v>
      </c>
      <c r="S265" s="24">
        <v>76615823.629999995</v>
      </c>
      <c r="T265" s="24">
        <v>76615823.629999995</v>
      </c>
      <c r="U265" s="24">
        <v>10299401.369999999</v>
      </c>
      <c r="V265" s="24">
        <v>10299401.369999999</v>
      </c>
      <c r="W265" s="24">
        <v>0</v>
      </c>
      <c r="X265" s="24">
        <f t="shared" si="61"/>
        <v>10299401.370000005</v>
      </c>
      <c r="Y265" s="12">
        <f t="shared" si="41"/>
        <v>0.88150060740221281</v>
      </c>
      <c r="Z265" s="12">
        <f t="shared" si="42"/>
        <v>0.88150060740221281</v>
      </c>
      <c r="AA265" s="12">
        <f t="shared" si="43"/>
        <v>0</v>
      </c>
      <c r="AB265" s="13">
        <f t="shared" si="44"/>
        <v>0.88150060740221281</v>
      </c>
    </row>
    <row r="266" spans="1:28" outlineLevel="4" x14ac:dyDescent="0.35">
      <c r="A266" s="25" t="s">
        <v>199</v>
      </c>
      <c r="B266" s="25" t="s">
        <v>217</v>
      </c>
      <c r="C266" s="25" t="s">
        <v>32</v>
      </c>
      <c r="D266" s="25" t="s">
        <v>49</v>
      </c>
      <c r="E266" s="25" t="s">
        <v>34</v>
      </c>
      <c r="F266" s="26" t="s">
        <v>35</v>
      </c>
      <c r="G266" s="25">
        <v>1111</v>
      </c>
      <c r="H266" s="25">
        <v>709800000</v>
      </c>
      <c r="I266" s="26" t="s">
        <v>32</v>
      </c>
      <c r="J266" s="27" t="s">
        <v>50</v>
      </c>
      <c r="K266" s="24">
        <v>117939064</v>
      </c>
      <c r="L266" s="24">
        <v>117939064</v>
      </c>
      <c r="M266" s="24">
        <v>0</v>
      </c>
      <c r="N266" s="24">
        <v>0</v>
      </c>
      <c r="O266" s="24">
        <f t="shared" si="50"/>
        <v>117939064</v>
      </c>
      <c r="P266" s="24">
        <v>0</v>
      </c>
      <c r="Q266" s="24">
        <v>0</v>
      </c>
      <c r="R266" s="24">
        <v>0</v>
      </c>
      <c r="S266" s="24">
        <v>17063489.34</v>
      </c>
      <c r="T266" s="24">
        <v>17063489.34</v>
      </c>
      <c r="U266" s="24">
        <v>100875574.66</v>
      </c>
      <c r="V266" s="24">
        <v>100875574.66</v>
      </c>
      <c r="W266" s="24">
        <v>0</v>
      </c>
      <c r="X266" s="24">
        <f t="shared" si="61"/>
        <v>100875574.66</v>
      </c>
      <c r="Y266" s="12">
        <f t="shared" ref="Y266:Y329" si="62">IFERROR(($S266/$L266),0)</f>
        <v>0.14468055588435058</v>
      </c>
      <c r="Z266" s="12">
        <f t="shared" ref="Z266:Z329" si="63">IFERROR(($S266/$O266),0)</f>
        <v>0.14468055588435058</v>
      </c>
      <c r="AA266" s="12">
        <f t="shared" ref="AA266:AA329" si="64">IFERROR((($P266+$Q266+$R266)/$O266),0)</f>
        <v>0</v>
      </c>
      <c r="AB266" s="13">
        <f t="shared" ref="AB266:AB329" si="65">$Z266+$AA266</f>
        <v>0.14468055588435058</v>
      </c>
    </row>
    <row r="267" spans="1:28" ht="87" outlineLevel="4" x14ac:dyDescent="0.35">
      <c r="A267" s="25" t="s">
        <v>199</v>
      </c>
      <c r="B267" s="25" t="s">
        <v>217</v>
      </c>
      <c r="C267" s="25" t="s">
        <v>32</v>
      </c>
      <c r="D267" s="25" t="s">
        <v>51</v>
      </c>
      <c r="E267" s="25" t="s">
        <v>52</v>
      </c>
      <c r="F267" s="26" t="s">
        <v>35</v>
      </c>
      <c r="G267" s="25">
        <v>1112</v>
      </c>
      <c r="H267" s="25">
        <v>709800000</v>
      </c>
      <c r="I267" s="26" t="s">
        <v>32</v>
      </c>
      <c r="J267" s="27" t="s">
        <v>377</v>
      </c>
      <c r="K267" s="24">
        <v>103560858</v>
      </c>
      <c r="L267" s="24">
        <v>103560858</v>
      </c>
      <c r="M267" s="24">
        <v>0</v>
      </c>
      <c r="N267" s="24">
        <v>0</v>
      </c>
      <c r="O267" s="24">
        <f t="shared" si="50"/>
        <v>103560858</v>
      </c>
      <c r="P267" s="24">
        <v>0</v>
      </c>
      <c r="Q267" s="24">
        <v>82766500</v>
      </c>
      <c r="R267" s="24">
        <v>0</v>
      </c>
      <c r="S267" s="24">
        <v>20794358</v>
      </c>
      <c r="T267" s="24">
        <v>20794358</v>
      </c>
      <c r="U267" s="24">
        <v>0</v>
      </c>
      <c r="V267" s="24">
        <v>0</v>
      </c>
      <c r="W267" s="24">
        <v>0</v>
      </c>
      <c r="X267" s="24">
        <f t="shared" si="61"/>
        <v>0</v>
      </c>
      <c r="Y267" s="12">
        <f t="shared" si="62"/>
        <v>0.20079360485792808</v>
      </c>
      <c r="Z267" s="12">
        <f t="shared" si="63"/>
        <v>0.20079360485792808</v>
      </c>
      <c r="AA267" s="12">
        <f t="shared" si="64"/>
        <v>0.79920639514207192</v>
      </c>
      <c r="AB267" s="13">
        <f t="shared" si="65"/>
        <v>1</v>
      </c>
    </row>
    <row r="268" spans="1:28" ht="58" outlineLevel="4" x14ac:dyDescent="0.35">
      <c r="A268" s="25" t="s">
        <v>199</v>
      </c>
      <c r="B268" s="25" t="s">
        <v>217</v>
      </c>
      <c r="C268" s="25" t="s">
        <v>32</v>
      </c>
      <c r="D268" s="25" t="s">
        <v>53</v>
      </c>
      <c r="E268" s="25" t="s">
        <v>52</v>
      </c>
      <c r="F268" s="26" t="s">
        <v>35</v>
      </c>
      <c r="G268" s="25">
        <v>1112</v>
      </c>
      <c r="H268" s="25">
        <v>709800000</v>
      </c>
      <c r="I268" s="26" t="s">
        <v>32</v>
      </c>
      <c r="J268" s="27" t="s">
        <v>378</v>
      </c>
      <c r="K268" s="24">
        <v>5698350</v>
      </c>
      <c r="L268" s="24">
        <v>5698350</v>
      </c>
      <c r="M268" s="24">
        <v>0</v>
      </c>
      <c r="N268" s="24">
        <v>0</v>
      </c>
      <c r="O268" s="24">
        <f t="shared" si="50"/>
        <v>5698350</v>
      </c>
      <c r="P268" s="24">
        <v>0</v>
      </c>
      <c r="Q268" s="24">
        <v>4574329</v>
      </c>
      <c r="R268" s="24">
        <v>0</v>
      </c>
      <c r="S268" s="24">
        <v>1124021</v>
      </c>
      <c r="T268" s="24">
        <v>1124021</v>
      </c>
      <c r="U268" s="24">
        <v>0</v>
      </c>
      <c r="V268" s="24">
        <v>0</v>
      </c>
      <c r="W268" s="24">
        <v>0</v>
      </c>
      <c r="X268" s="24">
        <f t="shared" si="61"/>
        <v>0</v>
      </c>
      <c r="Y268" s="12">
        <f t="shared" si="62"/>
        <v>0.1972537664411628</v>
      </c>
      <c r="Z268" s="12">
        <f t="shared" si="63"/>
        <v>0.1972537664411628</v>
      </c>
      <c r="AA268" s="12">
        <f t="shared" si="64"/>
        <v>0.80274623355883723</v>
      </c>
      <c r="AB268" s="13">
        <f t="shared" si="65"/>
        <v>1</v>
      </c>
    </row>
    <row r="269" spans="1:28" ht="87" outlineLevel="4" x14ac:dyDescent="0.35">
      <c r="A269" s="25" t="s">
        <v>199</v>
      </c>
      <c r="B269" s="25" t="s">
        <v>217</v>
      </c>
      <c r="C269" s="25" t="s">
        <v>32</v>
      </c>
      <c r="D269" s="25" t="s">
        <v>54</v>
      </c>
      <c r="E269" s="25" t="s">
        <v>52</v>
      </c>
      <c r="F269" s="26" t="s">
        <v>35</v>
      </c>
      <c r="G269" s="25">
        <v>1112</v>
      </c>
      <c r="H269" s="25">
        <v>709800000</v>
      </c>
      <c r="I269" s="26" t="s">
        <v>32</v>
      </c>
      <c r="J269" s="27" t="s">
        <v>379</v>
      </c>
      <c r="K269" s="24">
        <v>19741377</v>
      </c>
      <c r="L269" s="24">
        <v>19741377</v>
      </c>
      <c r="M269" s="24">
        <v>0</v>
      </c>
      <c r="N269" s="24">
        <v>0</v>
      </c>
      <c r="O269" s="24">
        <f t="shared" si="50"/>
        <v>19741377</v>
      </c>
      <c r="P269" s="24">
        <v>0</v>
      </c>
      <c r="Q269" s="24">
        <v>16782582</v>
      </c>
      <c r="R269" s="24">
        <v>0</v>
      </c>
      <c r="S269" s="24">
        <v>2958795</v>
      </c>
      <c r="T269" s="24">
        <v>2958795</v>
      </c>
      <c r="U269" s="24">
        <v>0</v>
      </c>
      <c r="V269" s="24">
        <v>0</v>
      </c>
      <c r="W269" s="24">
        <v>0</v>
      </c>
      <c r="X269" s="24">
        <f t="shared" si="61"/>
        <v>0</v>
      </c>
      <c r="Y269" s="12">
        <f t="shared" si="62"/>
        <v>0.14987784286779995</v>
      </c>
      <c r="Z269" s="12">
        <f t="shared" si="63"/>
        <v>0.14987784286779995</v>
      </c>
      <c r="AA269" s="12">
        <f t="shared" si="64"/>
        <v>0.85012215713220007</v>
      </c>
      <c r="AB269" s="13">
        <f t="shared" si="65"/>
        <v>1</v>
      </c>
    </row>
    <row r="270" spans="1:28" ht="72.5" outlineLevel="4" x14ac:dyDescent="0.35">
      <c r="A270" s="25" t="s">
        <v>199</v>
      </c>
      <c r="B270" s="25" t="s">
        <v>217</v>
      </c>
      <c r="C270" s="25" t="s">
        <v>32</v>
      </c>
      <c r="D270" s="25" t="s">
        <v>55</v>
      </c>
      <c r="E270" s="25" t="s">
        <v>52</v>
      </c>
      <c r="F270" s="26" t="s">
        <v>35</v>
      </c>
      <c r="G270" s="25">
        <v>1112</v>
      </c>
      <c r="H270" s="25">
        <v>709800000</v>
      </c>
      <c r="I270" s="26" t="s">
        <v>32</v>
      </c>
      <c r="J270" s="27" t="s">
        <v>380</v>
      </c>
      <c r="K270" s="24">
        <v>34190099</v>
      </c>
      <c r="L270" s="24">
        <v>34190099</v>
      </c>
      <c r="M270" s="24">
        <v>0</v>
      </c>
      <c r="N270" s="24">
        <v>0</v>
      </c>
      <c r="O270" s="24">
        <f t="shared" si="50"/>
        <v>34190099</v>
      </c>
      <c r="P270" s="24">
        <v>0</v>
      </c>
      <c r="Q270" s="24">
        <v>27445973</v>
      </c>
      <c r="R270" s="24">
        <v>0</v>
      </c>
      <c r="S270" s="24">
        <v>6744126</v>
      </c>
      <c r="T270" s="24">
        <v>6744126</v>
      </c>
      <c r="U270" s="24">
        <v>0</v>
      </c>
      <c r="V270" s="24">
        <v>0</v>
      </c>
      <c r="W270" s="24">
        <v>0</v>
      </c>
      <c r="X270" s="24">
        <f t="shared" si="61"/>
        <v>0</v>
      </c>
      <c r="Y270" s="12">
        <f t="shared" si="62"/>
        <v>0.19725377221048701</v>
      </c>
      <c r="Z270" s="12">
        <f t="shared" si="63"/>
        <v>0.19725377221048701</v>
      </c>
      <c r="AA270" s="12">
        <f t="shared" si="64"/>
        <v>0.80274622778951299</v>
      </c>
      <c r="AB270" s="13">
        <f t="shared" si="65"/>
        <v>1</v>
      </c>
    </row>
    <row r="271" spans="1:28" ht="72.5" outlineLevel="4" x14ac:dyDescent="0.35">
      <c r="A271" s="25" t="s">
        <v>199</v>
      </c>
      <c r="B271" s="25" t="s">
        <v>217</v>
      </c>
      <c r="C271" s="25" t="s">
        <v>32</v>
      </c>
      <c r="D271" s="25" t="s">
        <v>56</v>
      </c>
      <c r="E271" s="25" t="s">
        <v>52</v>
      </c>
      <c r="F271" s="26" t="s">
        <v>35</v>
      </c>
      <c r="G271" s="25">
        <v>1112</v>
      </c>
      <c r="H271" s="25">
        <v>709800000</v>
      </c>
      <c r="I271" s="26" t="s">
        <v>32</v>
      </c>
      <c r="J271" s="27" t="s">
        <v>381</v>
      </c>
      <c r="K271" s="24">
        <v>17095050</v>
      </c>
      <c r="L271" s="24">
        <v>17095050</v>
      </c>
      <c r="M271" s="24">
        <v>0</v>
      </c>
      <c r="N271" s="24">
        <v>0</v>
      </c>
      <c r="O271" s="24">
        <f t="shared" si="50"/>
        <v>17095050</v>
      </c>
      <c r="P271" s="24">
        <v>0</v>
      </c>
      <c r="Q271" s="24">
        <v>13722992</v>
      </c>
      <c r="R271" s="24">
        <v>0</v>
      </c>
      <c r="S271" s="24">
        <v>3372058</v>
      </c>
      <c r="T271" s="24">
        <v>3372058</v>
      </c>
      <c r="U271" s="24">
        <v>0</v>
      </c>
      <c r="V271" s="24">
        <v>0</v>
      </c>
      <c r="W271" s="24">
        <v>0</v>
      </c>
      <c r="X271" s="24">
        <f t="shared" si="61"/>
        <v>0</v>
      </c>
      <c r="Y271" s="12">
        <f t="shared" si="62"/>
        <v>0.19725347395883605</v>
      </c>
      <c r="Z271" s="12">
        <f t="shared" si="63"/>
        <v>0.19725347395883605</v>
      </c>
      <c r="AA271" s="12">
        <f t="shared" si="64"/>
        <v>0.80274652604116392</v>
      </c>
      <c r="AB271" s="13">
        <f t="shared" si="65"/>
        <v>1</v>
      </c>
    </row>
    <row r="272" spans="1:28" ht="58" outlineLevel="4" x14ac:dyDescent="0.35">
      <c r="A272" s="25" t="s">
        <v>199</v>
      </c>
      <c r="B272" s="25" t="s">
        <v>217</v>
      </c>
      <c r="C272" s="25" t="s">
        <v>32</v>
      </c>
      <c r="D272" s="25" t="s">
        <v>57</v>
      </c>
      <c r="E272" s="25" t="s">
        <v>52</v>
      </c>
      <c r="F272" s="26" t="s">
        <v>35</v>
      </c>
      <c r="G272" s="25">
        <v>1112</v>
      </c>
      <c r="H272" s="25">
        <v>709800000</v>
      </c>
      <c r="I272" s="26" t="s">
        <v>32</v>
      </c>
      <c r="J272" s="27" t="s">
        <v>382</v>
      </c>
      <c r="K272" s="24">
        <v>56801447</v>
      </c>
      <c r="L272" s="24">
        <v>56801447</v>
      </c>
      <c r="M272" s="24">
        <v>0</v>
      </c>
      <c r="N272" s="24">
        <v>0</v>
      </c>
      <c r="O272" s="24">
        <f t="shared" si="50"/>
        <v>56801447</v>
      </c>
      <c r="P272" s="24">
        <v>0</v>
      </c>
      <c r="Q272" s="24">
        <v>49521676.990000002</v>
      </c>
      <c r="R272" s="24">
        <v>0</v>
      </c>
      <c r="S272" s="24">
        <v>7279770.0099999998</v>
      </c>
      <c r="T272" s="24">
        <v>7279770.0099999998</v>
      </c>
      <c r="U272" s="24">
        <v>0</v>
      </c>
      <c r="V272" s="24">
        <v>0</v>
      </c>
      <c r="W272" s="24">
        <v>0</v>
      </c>
      <c r="X272" s="24">
        <f t="shared" si="61"/>
        <v>-1.862645149230957E-9</v>
      </c>
      <c r="Y272" s="12">
        <f t="shared" si="62"/>
        <v>0.12816170000035387</v>
      </c>
      <c r="Z272" s="12">
        <f t="shared" si="63"/>
        <v>0.12816170000035387</v>
      </c>
      <c r="AA272" s="12">
        <f t="shared" si="64"/>
        <v>0.87183829999964613</v>
      </c>
      <c r="AB272" s="13">
        <f t="shared" si="65"/>
        <v>1</v>
      </c>
    </row>
    <row r="273" spans="1:28" outlineLevel="3" x14ac:dyDescent="0.35">
      <c r="A273" s="29"/>
      <c r="B273" s="29"/>
      <c r="C273" s="29" t="s">
        <v>58</v>
      </c>
      <c r="D273" s="29"/>
      <c r="E273" s="29"/>
      <c r="F273" s="39"/>
      <c r="G273" s="29"/>
      <c r="H273" s="29"/>
      <c r="I273" s="39"/>
      <c r="J273" s="40"/>
      <c r="K273" s="30">
        <f t="shared" ref="K273:X273" si="66">SUBTOTAL(9,K259:K272)</f>
        <v>1463433149</v>
      </c>
      <c r="L273" s="30">
        <f t="shared" si="66"/>
        <v>1463433149</v>
      </c>
      <c r="M273" s="30">
        <f t="shared" si="66"/>
        <v>0</v>
      </c>
      <c r="N273" s="30">
        <f t="shared" si="66"/>
        <v>0</v>
      </c>
      <c r="O273" s="30">
        <f t="shared" si="66"/>
        <v>1463433149</v>
      </c>
      <c r="P273" s="30">
        <f t="shared" si="66"/>
        <v>0</v>
      </c>
      <c r="Q273" s="30">
        <f t="shared" si="66"/>
        <v>194814052.99000001</v>
      </c>
      <c r="R273" s="30">
        <f t="shared" si="66"/>
        <v>0</v>
      </c>
      <c r="S273" s="30">
        <f t="shared" si="66"/>
        <v>268817983.94999999</v>
      </c>
      <c r="T273" s="30">
        <f t="shared" si="66"/>
        <v>268817983.94999999</v>
      </c>
      <c r="U273" s="30">
        <f t="shared" si="66"/>
        <v>999801112.05999994</v>
      </c>
      <c r="V273" s="30">
        <f t="shared" si="66"/>
        <v>999801112.05999994</v>
      </c>
      <c r="W273" s="30">
        <f t="shared" si="66"/>
        <v>0</v>
      </c>
      <c r="X273" s="30">
        <f t="shared" si="66"/>
        <v>999801112.05999994</v>
      </c>
      <c r="Y273" s="14">
        <f t="shared" si="62"/>
        <v>0.18368996502073903</v>
      </c>
      <c r="Z273" s="14">
        <f t="shared" si="63"/>
        <v>0.18368996502073903</v>
      </c>
      <c r="AA273" s="14">
        <f t="shared" si="64"/>
        <v>0.13312125198415881</v>
      </c>
      <c r="AB273" s="15">
        <f t="shared" si="65"/>
        <v>0.31681121700489784</v>
      </c>
    </row>
    <row r="274" spans="1:28" ht="29" outlineLevel="4" x14ac:dyDescent="0.35">
      <c r="A274" s="25" t="s">
        <v>199</v>
      </c>
      <c r="B274" s="25" t="s">
        <v>217</v>
      </c>
      <c r="C274" s="25" t="s">
        <v>59</v>
      </c>
      <c r="D274" s="25" t="s">
        <v>156</v>
      </c>
      <c r="E274" s="25" t="s">
        <v>34</v>
      </c>
      <c r="F274" s="26" t="s">
        <v>35</v>
      </c>
      <c r="G274" s="25">
        <v>1120</v>
      </c>
      <c r="H274" s="25">
        <v>709800000</v>
      </c>
      <c r="I274" s="26" t="s">
        <v>32</v>
      </c>
      <c r="J274" s="27" t="s">
        <v>437</v>
      </c>
      <c r="K274" s="24">
        <v>1300000</v>
      </c>
      <c r="L274" s="24">
        <v>1300000</v>
      </c>
      <c r="M274" s="24">
        <v>0</v>
      </c>
      <c r="N274" s="24">
        <v>0</v>
      </c>
      <c r="O274" s="24">
        <f t="shared" si="50"/>
        <v>1300000</v>
      </c>
      <c r="P274" s="24">
        <v>0</v>
      </c>
      <c r="Q274" s="24">
        <v>0</v>
      </c>
      <c r="R274" s="24">
        <v>0</v>
      </c>
      <c r="S274" s="24">
        <v>64607.67</v>
      </c>
      <c r="T274" s="24">
        <v>0</v>
      </c>
      <c r="U274" s="24">
        <v>1235392.33</v>
      </c>
      <c r="V274" s="24">
        <v>1235392.33</v>
      </c>
      <c r="W274" s="24">
        <v>0</v>
      </c>
      <c r="X274" s="24">
        <f t="shared" ref="X274:X281" si="67">+$O274-$P274-$Q274-$R274-$S274-$W274</f>
        <v>1235392.33</v>
      </c>
      <c r="Y274" s="12">
        <f t="shared" si="62"/>
        <v>4.9698207692307692E-2</v>
      </c>
      <c r="Z274" s="12">
        <f t="shared" si="63"/>
        <v>4.9698207692307692E-2</v>
      </c>
      <c r="AA274" s="12">
        <f t="shared" si="64"/>
        <v>0</v>
      </c>
      <c r="AB274" s="13">
        <f t="shared" si="65"/>
        <v>4.9698207692307692E-2</v>
      </c>
    </row>
    <row r="275" spans="1:28" ht="72.5" outlineLevel="4" x14ac:dyDescent="0.35">
      <c r="A275" s="25" t="s">
        <v>199</v>
      </c>
      <c r="B275" s="25" t="s">
        <v>217</v>
      </c>
      <c r="C275" s="25" t="s">
        <v>59</v>
      </c>
      <c r="D275" s="25" t="s">
        <v>158</v>
      </c>
      <c r="E275" s="25" t="s">
        <v>34</v>
      </c>
      <c r="F275" s="26" t="s">
        <v>35</v>
      </c>
      <c r="G275" s="25">
        <v>1120</v>
      </c>
      <c r="H275" s="25">
        <v>709800000</v>
      </c>
      <c r="I275" s="26" t="s">
        <v>32</v>
      </c>
      <c r="J275" s="27" t="s">
        <v>484</v>
      </c>
      <c r="K275" s="24">
        <v>601000000</v>
      </c>
      <c r="L275" s="24">
        <v>601000000</v>
      </c>
      <c r="M275" s="24">
        <v>0</v>
      </c>
      <c r="N275" s="24">
        <v>0</v>
      </c>
      <c r="O275" s="24">
        <f t="shared" si="50"/>
        <v>601000000</v>
      </c>
      <c r="P275" s="24">
        <v>0</v>
      </c>
      <c r="Q275" s="24">
        <v>0</v>
      </c>
      <c r="R275" s="24">
        <v>0</v>
      </c>
      <c r="S275" s="24">
        <v>0</v>
      </c>
      <c r="T275" s="24">
        <v>0</v>
      </c>
      <c r="U275" s="24">
        <v>480662306.95999998</v>
      </c>
      <c r="V275" s="24">
        <v>601000000</v>
      </c>
      <c r="W275" s="24">
        <v>0</v>
      </c>
      <c r="X275" s="24">
        <f t="shared" si="67"/>
        <v>601000000</v>
      </c>
      <c r="Y275" s="12">
        <f t="shared" si="62"/>
        <v>0</v>
      </c>
      <c r="Z275" s="12">
        <f t="shared" si="63"/>
        <v>0</v>
      </c>
      <c r="AA275" s="12">
        <f t="shared" si="64"/>
        <v>0</v>
      </c>
      <c r="AB275" s="13">
        <f t="shared" si="65"/>
        <v>0</v>
      </c>
    </row>
    <row r="276" spans="1:28" outlineLevel="4" x14ac:dyDescent="0.35">
      <c r="A276" s="25" t="s">
        <v>199</v>
      </c>
      <c r="B276" s="25" t="s">
        <v>217</v>
      </c>
      <c r="C276" s="25" t="s">
        <v>59</v>
      </c>
      <c r="D276" s="25" t="s">
        <v>67</v>
      </c>
      <c r="E276" s="25" t="s">
        <v>34</v>
      </c>
      <c r="F276" s="26" t="s">
        <v>35</v>
      </c>
      <c r="G276" s="25">
        <v>1120</v>
      </c>
      <c r="H276" s="25">
        <v>709800000</v>
      </c>
      <c r="I276" s="26" t="s">
        <v>32</v>
      </c>
      <c r="J276" s="27" t="s">
        <v>388</v>
      </c>
      <c r="K276" s="24">
        <v>568690</v>
      </c>
      <c r="L276" s="24">
        <v>568690</v>
      </c>
      <c r="M276" s="24">
        <v>0</v>
      </c>
      <c r="N276" s="24">
        <v>0</v>
      </c>
      <c r="O276" s="24">
        <f t="shared" si="50"/>
        <v>568690</v>
      </c>
      <c r="P276" s="24">
        <v>0</v>
      </c>
      <c r="Q276" s="24">
        <v>0</v>
      </c>
      <c r="R276" s="24">
        <v>0</v>
      </c>
      <c r="S276" s="24">
        <v>0</v>
      </c>
      <c r="T276" s="24">
        <v>0</v>
      </c>
      <c r="U276" s="24">
        <v>142173</v>
      </c>
      <c r="V276" s="24">
        <v>568690</v>
      </c>
      <c r="W276" s="24">
        <v>0</v>
      </c>
      <c r="X276" s="24">
        <f t="shared" si="67"/>
        <v>568690</v>
      </c>
      <c r="Y276" s="12">
        <f t="shared" si="62"/>
        <v>0</v>
      </c>
      <c r="Z276" s="12">
        <f t="shared" si="63"/>
        <v>0</v>
      </c>
      <c r="AA276" s="12">
        <f t="shared" si="64"/>
        <v>0</v>
      </c>
      <c r="AB276" s="13">
        <f t="shared" si="65"/>
        <v>0</v>
      </c>
    </row>
    <row r="277" spans="1:28" outlineLevel="4" x14ac:dyDescent="0.35">
      <c r="A277" s="25" t="s">
        <v>199</v>
      </c>
      <c r="B277" s="25" t="s">
        <v>217</v>
      </c>
      <c r="C277" s="25" t="s">
        <v>59</v>
      </c>
      <c r="D277" s="25" t="s">
        <v>68</v>
      </c>
      <c r="E277" s="25" t="s">
        <v>34</v>
      </c>
      <c r="F277" s="26" t="s">
        <v>35</v>
      </c>
      <c r="G277" s="25">
        <v>1120</v>
      </c>
      <c r="H277" s="25">
        <v>709800000</v>
      </c>
      <c r="I277" s="26" t="s">
        <v>32</v>
      </c>
      <c r="J277" s="27" t="s">
        <v>389</v>
      </c>
      <c r="K277" s="24">
        <v>18703400</v>
      </c>
      <c r="L277" s="24">
        <v>18703400</v>
      </c>
      <c r="M277" s="24">
        <v>0</v>
      </c>
      <c r="N277" s="24">
        <v>0</v>
      </c>
      <c r="O277" s="24">
        <f t="shared" si="50"/>
        <v>18703400</v>
      </c>
      <c r="P277" s="24">
        <v>0</v>
      </c>
      <c r="Q277" s="24">
        <v>0</v>
      </c>
      <c r="R277" s="24">
        <v>0</v>
      </c>
      <c r="S277" s="24">
        <v>0</v>
      </c>
      <c r="T277" s="24">
        <v>0</v>
      </c>
      <c r="U277" s="24">
        <v>2425850</v>
      </c>
      <c r="V277" s="24">
        <v>18703400</v>
      </c>
      <c r="W277" s="24">
        <v>0</v>
      </c>
      <c r="X277" s="24">
        <f t="shared" si="67"/>
        <v>18703400</v>
      </c>
      <c r="Y277" s="12">
        <f t="shared" si="62"/>
        <v>0</v>
      </c>
      <c r="Z277" s="12">
        <f t="shared" si="63"/>
        <v>0</v>
      </c>
      <c r="AA277" s="12">
        <f t="shared" si="64"/>
        <v>0</v>
      </c>
      <c r="AB277" s="13">
        <f t="shared" si="65"/>
        <v>0</v>
      </c>
    </row>
    <row r="278" spans="1:28" outlineLevel="4" x14ac:dyDescent="0.35">
      <c r="A278" s="25" t="s">
        <v>199</v>
      </c>
      <c r="B278" s="25" t="s">
        <v>217</v>
      </c>
      <c r="C278" s="25" t="s">
        <v>59</v>
      </c>
      <c r="D278" s="25" t="s">
        <v>69</v>
      </c>
      <c r="E278" s="25" t="s">
        <v>34</v>
      </c>
      <c r="F278" s="26" t="s">
        <v>35</v>
      </c>
      <c r="G278" s="25">
        <v>1120</v>
      </c>
      <c r="H278" s="25">
        <v>709800000</v>
      </c>
      <c r="I278" s="26" t="s">
        <v>32</v>
      </c>
      <c r="J278" s="27" t="s">
        <v>70</v>
      </c>
      <c r="K278" s="24">
        <v>1500000</v>
      </c>
      <c r="L278" s="24">
        <v>1500000</v>
      </c>
      <c r="M278" s="24">
        <v>0</v>
      </c>
      <c r="N278" s="24">
        <v>0</v>
      </c>
      <c r="O278" s="24">
        <f t="shared" si="50"/>
        <v>1500000</v>
      </c>
      <c r="P278" s="24">
        <v>0</v>
      </c>
      <c r="Q278" s="24">
        <v>0</v>
      </c>
      <c r="R278" s="24">
        <v>0</v>
      </c>
      <c r="S278" s="24">
        <v>0</v>
      </c>
      <c r="T278" s="24">
        <v>0</v>
      </c>
      <c r="U278" s="24">
        <v>1500000</v>
      </c>
      <c r="V278" s="24">
        <v>1500000</v>
      </c>
      <c r="W278" s="24">
        <v>0</v>
      </c>
      <c r="X278" s="24">
        <f t="shared" si="67"/>
        <v>1500000</v>
      </c>
      <c r="Y278" s="12">
        <f t="shared" si="62"/>
        <v>0</v>
      </c>
      <c r="Z278" s="12">
        <f t="shared" si="63"/>
        <v>0</v>
      </c>
      <c r="AA278" s="12">
        <f t="shared" si="64"/>
        <v>0</v>
      </c>
      <c r="AB278" s="13">
        <f t="shared" si="65"/>
        <v>0</v>
      </c>
    </row>
    <row r="279" spans="1:28" outlineLevel="4" x14ac:dyDescent="0.35">
      <c r="A279" s="25" t="s">
        <v>199</v>
      </c>
      <c r="B279" s="25" t="s">
        <v>217</v>
      </c>
      <c r="C279" s="25" t="s">
        <v>59</v>
      </c>
      <c r="D279" s="25" t="s">
        <v>71</v>
      </c>
      <c r="E279" s="25" t="s">
        <v>34</v>
      </c>
      <c r="F279" s="26" t="s">
        <v>35</v>
      </c>
      <c r="G279" s="25">
        <v>1120</v>
      </c>
      <c r="H279" s="25">
        <v>709800000</v>
      </c>
      <c r="I279" s="26" t="s">
        <v>32</v>
      </c>
      <c r="J279" s="27" t="s">
        <v>390</v>
      </c>
      <c r="K279" s="24">
        <v>700000</v>
      </c>
      <c r="L279" s="24">
        <v>700000</v>
      </c>
      <c r="M279" s="24">
        <v>0</v>
      </c>
      <c r="N279" s="24">
        <v>0</v>
      </c>
      <c r="O279" s="24">
        <f t="shared" si="50"/>
        <v>700000</v>
      </c>
      <c r="P279" s="24">
        <v>0</v>
      </c>
      <c r="Q279" s="24">
        <v>0</v>
      </c>
      <c r="R279" s="24">
        <v>0</v>
      </c>
      <c r="S279" s="24">
        <v>0</v>
      </c>
      <c r="T279" s="24">
        <v>0</v>
      </c>
      <c r="U279" s="24">
        <v>700000</v>
      </c>
      <c r="V279" s="24">
        <v>700000</v>
      </c>
      <c r="W279" s="24">
        <v>0</v>
      </c>
      <c r="X279" s="24">
        <f t="shared" si="67"/>
        <v>700000</v>
      </c>
      <c r="Y279" s="12">
        <f t="shared" si="62"/>
        <v>0</v>
      </c>
      <c r="Z279" s="12">
        <f t="shared" si="63"/>
        <v>0</v>
      </c>
      <c r="AA279" s="12">
        <f t="shared" si="64"/>
        <v>0</v>
      </c>
      <c r="AB279" s="13">
        <f t="shared" si="65"/>
        <v>0</v>
      </c>
    </row>
    <row r="280" spans="1:28" outlineLevel="4" x14ac:dyDescent="0.35">
      <c r="A280" s="25" t="s">
        <v>199</v>
      </c>
      <c r="B280" s="25" t="s">
        <v>217</v>
      </c>
      <c r="C280" s="25" t="s">
        <v>59</v>
      </c>
      <c r="D280" s="25" t="s">
        <v>72</v>
      </c>
      <c r="E280" s="25" t="s">
        <v>34</v>
      </c>
      <c r="F280" s="26" t="s">
        <v>35</v>
      </c>
      <c r="G280" s="25">
        <v>1120</v>
      </c>
      <c r="H280" s="25">
        <v>709800000</v>
      </c>
      <c r="I280" s="26" t="s">
        <v>32</v>
      </c>
      <c r="J280" s="27" t="s">
        <v>73</v>
      </c>
      <c r="K280" s="24">
        <v>800000</v>
      </c>
      <c r="L280" s="24">
        <v>800000</v>
      </c>
      <c r="M280" s="24">
        <v>0</v>
      </c>
      <c r="N280" s="24">
        <v>0</v>
      </c>
      <c r="O280" s="24">
        <f t="shared" si="50"/>
        <v>800000</v>
      </c>
      <c r="P280" s="24">
        <v>0</v>
      </c>
      <c r="Q280" s="24">
        <v>0</v>
      </c>
      <c r="R280" s="24">
        <v>0</v>
      </c>
      <c r="S280" s="24">
        <v>0</v>
      </c>
      <c r="T280" s="24">
        <v>0</v>
      </c>
      <c r="U280" s="24">
        <v>800000</v>
      </c>
      <c r="V280" s="24">
        <v>800000</v>
      </c>
      <c r="W280" s="24">
        <v>0</v>
      </c>
      <c r="X280" s="24">
        <f t="shared" si="67"/>
        <v>800000</v>
      </c>
      <c r="Y280" s="12">
        <f t="shared" si="62"/>
        <v>0</v>
      </c>
      <c r="Z280" s="12">
        <f t="shared" si="63"/>
        <v>0</v>
      </c>
      <c r="AA280" s="12">
        <f t="shared" si="64"/>
        <v>0</v>
      </c>
      <c r="AB280" s="13">
        <f t="shared" si="65"/>
        <v>0</v>
      </c>
    </row>
    <row r="281" spans="1:28" ht="174" outlineLevel="4" x14ac:dyDescent="0.35">
      <c r="A281" s="25" t="s">
        <v>199</v>
      </c>
      <c r="B281" s="25" t="s">
        <v>217</v>
      </c>
      <c r="C281" s="25" t="s">
        <v>59</v>
      </c>
      <c r="D281" s="25" t="s">
        <v>74</v>
      </c>
      <c r="E281" s="25" t="s">
        <v>34</v>
      </c>
      <c r="F281" s="26" t="s">
        <v>35</v>
      </c>
      <c r="G281" s="25">
        <v>1120</v>
      </c>
      <c r="H281" s="25">
        <v>709800000</v>
      </c>
      <c r="I281" s="26" t="s">
        <v>32</v>
      </c>
      <c r="J281" s="27" t="s">
        <v>485</v>
      </c>
      <c r="K281" s="24">
        <v>700000000</v>
      </c>
      <c r="L281" s="24">
        <v>700000000</v>
      </c>
      <c r="M281" s="24">
        <v>0</v>
      </c>
      <c r="N281" s="24">
        <v>0</v>
      </c>
      <c r="O281" s="24">
        <f t="shared" si="50"/>
        <v>700000000</v>
      </c>
      <c r="P281" s="24">
        <v>0</v>
      </c>
      <c r="Q281" s="24">
        <v>0</v>
      </c>
      <c r="R281" s="24">
        <v>0</v>
      </c>
      <c r="S281" s="24">
        <v>0</v>
      </c>
      <c r="T281" s="24">
        <v>0</v>
      </c>
      <c r="U281" s="24">
        <v>375000000</v>
      </c>
      <c r="V281" s="24">
        <v>700000000</v>
      </c>
      <c r="W281" s="24">
        <v>200000000</v>
      </c>
      <c r="X281" s="24">
        <f t="shared" si="67"/>
        <v>500000000</v>
      </c>
      <c r="Y281" s="12">
        <f t="shared" si="62"/>
        <v>0</v>
      </c>
      <c r="Z281" s="12">
        <f t="shared" si="63"/>
        <v>0</v>
      </c>
      <c r="AA281" s="12">
        <f t="shared" si="64"/>
        <v>0</v>
      </c>
      <c r="AB281" s="13">
        <f t="shared" si="65"/>
        <v>0</v>
      </c>
    </row>
    <row r="282" spans="1:28" outlineLevel="3" x14ac:dyDescent="0.35">
      <c r="A282" s="29"/>
      <c r="B282" s="29"/>
      <c r="C282" s="29" t="s">
        <v>78</v>
      </c>
      <c r="D282" s="29"/>
      <c r="E282" s="29"/>
      <c r="F282" s="39"/>
      <c r="G282" s="29"/>
      <c r="H282" s="29"/>
      <c r="I282" s="39"/>
      <c r="J282" s="40"/>
      <c r="K282" s="30">
        <f t="shared" ref="K282:X282" si="68">SUBTOTAL(9,K274:K281)</f>
        <v>1324572090</v>
      </c>
      <c r="L282" s="30">
        <f t="shared" si="68"/>
        <v>1324572090</v>
      </c>
      <c r="M282" s="30">
        <f t="shared" si="68"/>
        <v>0</v>
      </c>
      <c r="N282" s="30">
        <f t="shared" si="68"/>
        <v>0</v>
      </c>
      <c r="O282" s="30">
        <f t="shared" si="68"/>
        <v>1324572090</v>
      </c>
      <c r="P282" s="30">
        <f t="shared" si="68"/>
        <v>0</v>
      </c>
      <c r="Q282" s="30">
        <f t="shared" si="68"/>
        <v>0</v>
      </c>
      <c r="R282" s="30">
        <f t="shared" si="68"/>
        <v>0</v>
      </c>
      <c r="S282" s="30">
        <f t="shared" si="68"/>
        <v>64607.67</v>
      </c>
      <c r="T282" s="30">
        <f t="shared" si="68"/>
        <v>0</v>
      </c>
      <c r="U282" s="30">
        <f t="shared" si="68"/>
        <v>862465722.28999996</v>
      </c>
      <c r="V282" s="30">
        <f t="shared" si="68"/>
        <v>1324507482.3299999</v>
      </c>
      <c r="W282" s="30">
        <f t="shared" si="68"/>
        <v>200000000</v>
      </c>
      <c r="X282" s="30">
        <f t="shared" si="68"/>
        <v>1124507482.3299999</v>
      </c>
      <c r="Y282" s="14">
        <f t="shared" si="62"/>
        <v>4.8776257998913441E-5</v>
      </c>
      <c r="Z282" s="14">
        <f t="shared" si="63"/>
        <v>4.8776257998913441E-5</v>
      </c>
      <c r="AA282" s="14">
        <f t="shared" si="64"/>
        <v>0</v>
      </c>
      <c r="AB282" s="15">
        <f t="shared" si="65"/>
        <v>4.8776257998913441E-5</v>
      </c>
    </row>
    <row r="283" spans="1:28" outlineLevel="4" x14ac:dyDescent="0.35">
      <c r="A283" s="25" t="s">
        <v>199</v>
      </c>
      <c r="B283" s="25" t="s">
        <v>217</v>
      </c>
      <c r="C283" s="25" t="s">
        <v>79</v>
      </c>
      <c r="D283" s="25" t="s">
        <v>80</v>
      </c>
      <c r="E283" s="25" t="s">
        <v>34</v>
      </c>
      <c r="F283" s="26" t="s">
        <v>35</v>
      </c>
      <c r="G283" s="25">
        <v>1120</v>
      </c>
      <c r="H283" s="25">
        <v>709800000</v>
      </c>
      <c r="I283" s="26" t="s">
        <v>32</v>
      </c>
      <c r="J283" s="27" t="s">
        <v>81</v>
      </c>
      <c r="K283" s="24">
        <v>2460000</v>
      </c>
      <c r="L283" s="24">
        <v>2460000</v>
      </c>
      <c r="M283" s="24">
        <v>0</v>
      </c>
      <c r="N283" s="24">
        <v>0</v>
      </c>
      <c r="O283" s="24">
        <f t="shared" si="50"/>
        <v>2460000</v>
      </c>
      <c r="P283" s="24">
        <v>0</v>
      </c>
      <c r="Q283" s="24">
        <v>0</v>
      </c>
      <c r="R283" s="24">
        <v>0</v>
      </c>
      <c r="S283" s="24">
        <v>0</v>
      </c>
      <c r="T283" s="24">
        <v>0</v>
      </c>
      <c r="U283" s="24">
        <v>2460000</v>
      </c>
      <c r="V283" s="24">
        <v>2460000</v>
      </c>
      <c r="W283" s="24">
        <v>0</v>
      </c>
      <c r="X283" s="24">
        <f>+$O283-$P283-$Q283-$R283-$S283-$W283</f>
        <v>2460000</v>
      </c>
      <c r="Y283" s="12">
        <f t="shared" si="62"/>
        <v>0</v>
      </c>
      <c r="Z283" s="12">
        <f t="shared" si="63"/>
        <v>0</v>
      </c>
      <c r="AA283" s="12">
        <f t="shared" si="64"/>
        <v>0</v>
      </c>
      <c r="AB283" s="13">
        <f t="shared" si="65"/>
        <v>0</v>
      </c>
    </row>
    <row r="284" spans="1:28" outlineLevel="4" x14ac:dyDescent="0.35">
      <c r="A284" s="25" t="s">
        <v>199</v>
      </c>
      <c r="B284" s="25" t="s">
        <v>217</v>
      </c>
      <c r="C284" s="25" t="s">
        <v>79</v>
      </c>
      <c r="D284" s="25" t="s">
        <v>82</v>
      </c>
      <c r="E284" s="25" t="s">
        <v>34</v>
      </c>
      <c r="F284" s="26" t="s">
        <v>35</v>
      </c>
      <c r="G284" s="25">
        <v>1120</v>
      </c>
      <c r="H284" s="25">
        <v>709800000</v>
      </c>
      <c r="I284" s="26" t="s">
        <v>32</v>
      </c>
      <c r="J284" s="27" t="s">
        <v>83</v>
      </c>
      <c r="K284" s="24">
        <v>275000</v>
      </c>
      <c r="L284" s="24">
        <v>275000</v>
      </c>
      <c r="M284" s="24">
        <v>0</v>
      </c>
      <c r="N284" s="24">
        <v>0</v>
      </c>
      <c r="O284" s="24">
        <f t="shared" si="50"/>
        <v>275000</v>
      </c>
      <c r="P284" s="24">
        <v>0</v>
      </c>
      <c r="Q284" s="24">
        <v>0</v>
      </c>
      <c r="R284" s="24">
        <v>0</v>
      </c>
      <c r="S284" s="24">
        <v>0</v>
      </c>
      <c r="T284" s="24">
        <v>0</v>
      </c>
      <c r="U284" s="24">
        <v>275000</v>
      </c>
      <c r="V284" s="24">
        <v>275000</v>
      </c>
      <c r="W284" s="24">
        <v>0</v>
      </c>
      <c r="X284" s="24">
        <f>+$O284-$P284-$Q284-$R284-$S284-$W284</f>
        <v>275000</v>
      </c>
      <c r="Y284" s="12">
        <f t="shared" si="62"/>
        <v>0</v>
      </c>
      <c r="Z284" s="12">
        <f t="shared" si="63"/>
        <v>0</v>
      </c>
      <c r="AA284" s="12">
        <f t="shared" si="64"/>
        <v>0</v>
      </c>
      <c r="AB284" s="13">
        <f t="shared" si="65"/>
        <v>0</v>
      </c>
    </row>
    <row r="285" spans="1:28" ht="29" outlineLevel="4" x14ac:dyDescent="0.35">
      <c r="A285" s="25" t="s">
        <v>199</v>
      </c>
      <c r="B285" s="25" t="s">
        <v>217</v>
      </c>
      <c r="C285" s="25" t="s">
        <v>79</v>
      </c>
      <c r="D285" s="25" t="s">
        <v>84</v>
      </c>
      <c r="E285" s="25" t="s">
        <v>34</v>
      </c>
      <c r="F285" s="26" t="s">
        <v>35</v>
      </c>
      <c r="G285" s="25">
        <v>1120</v>
      </c>
      <c r="H285" s="25">
        <v>709800000</v>
      </c>
      <c r="I285" s="26" t="s">
        <v>32</v>
      </c>
      <c r="J285" s="27" t="s">
        <v>393</v>
      </c>
      <c r="K285" s="24">
        <v>219192</v>
      </c>
      <c r="L285" s="24">
        <v>219192</v>
      </c>
      <c r="M285" s="24">
        <v>0</v>
      </c>
      <c r="N285" s="24">
        <v>0</v>
      </c>
      <c r="O285" s="24">
        <f t="shared" si="50"/>
        <v>219192</v>
      </c>
      <c r="P285" s="24">
        <v>0</v>
      </c>
      <c r="Q285" s="24">
        <v>0</v>
      </c>
      <c r="R285" s="24">
        <v>0</v>
      </c>
      <c r="S285" s="24">
        <v>0</v>
      </c>
      <c r="T285" s="24">
        <v>0</v>
      </c>
      <c r="U285" s="24">
        <v>219192</v>
      </c>
      <c r="V285" s="24">
        <v>219192</v>
      </c>
      <c r="W285" s="24">
        <v>0</v>
      </c>
      <c r="X285" s="24">
        <f>+$O285-$P285-$Q285-$R285-$S285-$W285</f>
        <v>219192</v>
      </c>
      <c r="Y285" s="12">
        <f t="shared" si="62"/>
        <v>0</v>
      </c>
      <c r="Z285" s="12">
        <f t="shared" si="63"/>
        <v>0</v>
      </c>
      <c r="AA285" s="12">
        <f t="shared" si="64"/>
        <v>0</v>
      </c>
      <c r="AB285" s="13">
        <f t="shared" si="65"/>
        <v>0</v>
      </c>
    </row>
    <row r="286" spans="1:28" outlineLevel="4" x14ac:dyDescent="0.35">
      <c r="A286" s="25" t="s">
        <v>199</v>
      </c>
      <c r="B286" s="25" t="s">
        <v>217</v>
      </c>
      <c r="C286" s="25" t="s">
        <v>79</v>
      </c>
      <c r="D286" s="25" t="s">
        <v>87</v>
      </c>
      <c r="E286" s="25" t="s">
        <v>34</v>
      </c>
      <c r="F286" s="26" t="s">
        <v>35</v>
      </c>
      <c r="G286" s="25">
        <v>1120</v>
      </c>
      <c r="H286" s="25">
        <v>709800000</v>
      </c>
      <c r="I286" s="26" t="s">
        <v>32</v>
      </c>
      <c r="J286" s="27" t="s">
        <v>394</v>
      </c>
      <c r="K286" s="24">
        <v>43537</v>
      </c>
      <c r="L286" s="24">
        <v>43537</v>
      </c>
      <c r="M286" s="24">
        <v>0</v>
      </c>
      <c r="N286" s="24">
        <v>0</v>
      </c>
      <c r="O286" s="24">
        <f t="shared" si="50"/>
        <v>43537</v>
      </c>
      <c r="P286" s="24">
        <v>0</v>
      </c>
      <c r="Q286" s="24">
        <v>0</v>
      </c>
      <c r="R286" s="24">
        <v>0</v>
      </c>
      <c r="S286" s="24">
        <v>0</v>
      </c>
      <c r="T286" s="24">
        <v>0</v>
      </c>
      <c r="U286" s="24">
        <v>43537</v>
      </c>
      <c r="V286" s="24">
        <v>43537</v>
      </c>
      <c r="W286" s="24">
        <v>0</v>
      </c>
      <c r="X286" s="24">
        <f>+$O286-$P286-$Q286-$R286-$S286-$W286</f>
        <v>43537</v>
      </c>
      <c r="Y286" s="12">
        <f t="shared" si="62"/>
        <v>0</v>
      </c>
      <c r="Z286" s="12">
        <f t="shared" si="63"/>
        <v>0</v>
      </c>
      <c r="AA286" s="12">
        <f t="shared" si="64"/>
        <v>0</v>
      </c>
      <c r="AB286" s="13">
        <f t="shared" si="65"/>
        <v>0</v>
      </c>
    </row>
    <row r="287" spans="1:28" outlineLevel="4" x14ac:dyDescent="0.35">
      <c r="A287" s="25" t="s">
        <v>199</v>
      </c>
      <c r="B287" s="25" t="s">
        <v>217</v>
      </c>
      <c r="C287" s="25" t="s">
        <v>79</v>
      </c>
      <c r="D287" s="25" t="s">
        <v>189</v>
      </c>
      <c r="E287" s="25" t="s">
        <v>34</v>
      </c>
      <c r="F287" s="26" t="s">
        <v>35</v>
      </c>
      <c r="G287" s="25">
        <v>1120</v>
      </c>
      <c r="H287" s="25">
        <v>709800000</v>
      </c>
      <c r="I287" s="26" t="s">
        <v>32</v>
      </c>
      <c r="J287" s="27" t="s">
        <v>454</v>
      </c>
      <c r="K287" s="24">
        <v>311900</v>
      </c>
      <c r="L287" s="24">
        <v>311900</v>
      </c>
      <c r="M287" s="24">
        <v>0</v>
      </c>
      <c r="N287" s="24">
        <v>0</v>
      </c>
      <c r="O287" s="24">
        <f t="shared" si="50"/>
        <v>311900</v>
      </c>
      <c r="P287" s="24">
        <v>0</v>
      </c>
      <c r="Q287" s="24">
        <v>0</v>
      </c>
      <c r="R287" s="24">
        <v>0</v>
      </c>
      <c r="S287" s="24">
        <v>0</v>
      </c>
      <c r="T287" s="24">
        <v>0</v>
      </c>
      <c r="U287" s="24">
        <v>311900</v>
      </c>
      <c r="V287" s="24">
        <v>311900</v>
      </c>
      <c r="W287" s="24">
        <v>0</v>
      </c>
      <c r="X287" s="24">
        <f>+$O287-$P287-$Q287-$R287-$S287-$W287</f>
        <v>311900</v>
      </c>
      <c r="Y287" s="12">
        <f t="shared" si="62"/>
        <v>0</v>
      </c>
      <c r="Z287" s="12">
        <f t="shared" si="63"/>
        <v>0</v>
      </c>
      <c r="AA287" s="12">
        <f t="shared" si="64"/>
        <v>0</v>
      </c>
      <c r="AB287" s="13">
        <f t="shared" si="65"/>
        <v>0</v>
      </c>
    </row>
    <row r="288" spans="1:28" outlineLevel="3" x14ac:dyDescent="0.35">
      <c r="A288" s="29"/>
      <c r="B288" s="29"/>
      <c r="C288" s="29" t="s">
        <v>90</v>
      </c>
      <c r="D288" s="29"/>
      <c r="E288" s="29"/>
      <c r="F288" s="39"/>
      <c r="G288" s="29"/>
      <c r="H288" s="29"/>
      <c r="I288" s="39"/>
      <c r="J288" s="40"/>
      <c r="K288" s="30">
        <f t="shared" ref="K288:X288" si="69">SUBTOTAL(9,K283:K287)</f>
        <v>3309629</v>
      </c>
      <c r="L288" s="30">
        <f t="shared" si="69"/>
        <v>3309629</v>
      </c>
      <c r="M288" s="30">
        <f t="shared" si="69"/>
        <v>0</v>
      </c>
      <c r="N288" s="30">
        <f t="shared" si="69"/>
        <v>0</v>
      </c>
      <c r="O288" s="30">
        <f t="shared" si="69"/>
        <v>3309629</v>
      </c>
      <c r="P288" s="30">
        <f t="shared" si="69"/>
        <v>0</v>
      </c>
      <c r="Q288" s="30">
        <f t="shared" si="69"/>
        <v>0</v>
      </c>
      <c r="R288" s="30">
        <f t="shared" si="69"/>
        <v>0</v>
      </c>
      <c r="S288" s="30">
        <f t="shared" si="69"/>
        <v>0</v>
      </c>
      <c r="T288" s="30">
        <f t="shared" si="69"/>
        <v>0</v>
      </c>
      <c r="U288" s="30">
        <f t="shared" si="69"/>
        <v>3309629</v>
      </c>
      <c r="V288" s="30">
        <f t="shared" si="69"/>
        <v>3309629</v>
      </c>
      <c r="W288" s="30">
        <f t="shared" si="69"/>
        <v>0</v>
      </c>
      <c r="X288" s="30">
        <f t="shared" si="69"/>
        <v>3309629</v>
      </c>
      <c r="Y288" s="14">
        <f t="shared" si="62"/>
        <v>0</v>
      </c>
      <c r="Z288" s="14">
        <f t="shared" si="63"/>
        <v>0</v>
      </c>
      <c r="AA288" s="14">
        <f t="shared" si="64"/>
        <v>0</v>
      </c>
      <c r="AB288" s="15">
        <f t="shared" si="65"/>
        <v>0</v>
      </c>
    </row>
    <row r="289" spans="1:28" outlineLevel="4" x14ac:dyDescent="0.35">
      <c r="A289" s="25" t="s">
        <v>199</v>
      </c>
      <c r="B289" s="25" t="s">
        <v>217</v>
      </c>
      <c r="C289" s="25" t="s">
        <v>91</v>
      </c>
      <c r="D289" s="25" t="s">
        <v>93</v>
      </c>
      <c r="E289" s="25" t="s">
        <v>34</v>
      </c>
      <c r="F289" s="26">
        <v>280</v>
      </c>
      <c r="G289" s="25">
        <v>2210</v>
      </c>
      <c r="H289" s="25">
        <v>709800000</v>
      </c>
      <c r="I289" s="26" t="s">
        <v>32</v>
      </c>
      <c r="J289" s="27" t="s">
        <v>94</v>
      </c>
      <c r="K289" s="24">
        <v>151960</v>
      </c>
      <c r="L289" s="24">
        <v>151960</v>
      </c>
      <c r="M289" s="24">
        <v>0</v>
      </c>
      <c r="N289" s="24">
        <v>0</v>
      </c>
      <c r="O289" s="24">
        <f t="shared" si="50"/>
        <v>151960</v>
      </c>
      <c r="P289" s="24">
        <v>0</v>
      </c>
      <c r="Q289" s="24">
        <v>0</v>
      </c>
      <c r="R289" s="24">
        <v>0</v>
      </c>
      <c r="S289" s="24">
        <v>0</v>
      </c>
      <c r="T289" s="24">
        <v>0</v>
      </c>
      <c r="U289" s="24">
        <v>151960</v>
      </c>
      <c r="V289" s="24">
        <v>151960</v>
      </c>
      <c r="W289" s="24">
        <v>0</v>
      </c>
      <c r="X289" s="24">
        <f>+$O289-$P289-$Q289-$R289-$S289-$W289</f>
        <v>151960</v>
      </c>
      <c r="Y289" s="12">
        <f t="shared" si="62"/>
        <v>0</v>
      </c>
      <c r="Z289" s="12">
        <f t="shared" si="63"/>
        <v>0</v>
      </c>
      <c r="AA289" s="12">
        <f t="shared" si="64"/>
        <v>0</v>
      </c>
      <c r="AB289" s="13">
        <f t="shared" si="65"/>
        <v>0</v>
      </c>
    </row>
    <row r="290" spans="1:28" outlineLevel="4" x14ac:dyDescent="0.35">
      <c r="A290" s="25" t="s">
        <v>199</v>
      </c>
      <c r="B290" s="25" t="s">
        <v>217</v>
      </c>
      <c r="C290" s="25" t="s">
        <v>91</v>
      </c>
      <c r="D290" s="25" t="s">
        <v>95</v>
      </c>
      <c r="E290" s="25" t="s">
        <v>34</v>
      </c>
      <c r="F290" s="26">
        <v>280</v>
      </c>
      <c r="G290" s="25">
        <v>2210</v>
      </c>
      <c r="H290" s="25">
        <v>709800000</v>
      </c>
      <c r="I290" s="26" t="s">
        <v>32</v>
      </c>
      <c r="J290" s="27" t="s">
        <v>398</v>
      </c>
      <c r="K290" s="24">
        <v>4000000</v>
      </c>
      <c r="L290" s="24">
        <v>4000000</v>
      </c>
      <c r="M290" s="24">
        <v>0</v>
      </c>
      <c r="N290" s="24">
        <v>0</v>
      </c>
      <c r="O290" s="24">
        <f t="shared" si="50"/>
        <v>4000000</v>
      </c>
      <c r="P290" s="24">
        <v>0</v>
      </c>
      <c r="Q290" s="24">
        <v>0</v>
      </c>
      <c r="R290" s="24">
        <v>0</v>
      </c>
      <c r="S290" s="24">
        <v>0</v>
      </c>
      <c r="T290" s="24">
        <v>0</v>
      </c>
      <c r="U290" s="24">
        <v>4000000</v>
      </c>
      <c r="V290" s="24">
        <v>4000000</v>
      </c>
      <c r="W290" s="24">
        <v>0</v>
      </c>
      <c r="X290" s="24">
        <f>+$O290-$P290-$Q290-$R290-$S290-$W290</f>
        <v>4000000</v>
      </c>
      <c r="Y290" s="12">
        <f t="shared" si="62"/>
        <v>0</v>
      </c>
      <c r="Z290" s="12">
        <f t="shared" si="63"/>
        <v>0</v>
      </c>
      <c r="AA290" s="12">
        <f t="shared" si="64"/>
        <v>0</v>
      </c>
      <c r="AB290" s="13">
        <f t="shared" si="65"/>
        <v>0</v>
      </c>
    </row>
    <row r="291" spans="1:28" outlineLevel="4" x14ac:dyDescent="0.35">
      <c r="A291" s="25" t="s">
        <v>199</v>
      </c>
      <c r="B291" s="25" t="s">
        <v>217</v>
      </c>
      <c r="C291" s="25" t="s">
        <v>91</v>
      </c>
      <c r="D291" s="25" t="s">
        <v>98</v>
      </c>
      <c r="E291" s="25" t="s">
        <v>34</v>
      </c>
      <c r="F291" s="26">
        <v>280</v>
      </c>
      <c r="G291" s="25">
        <v>2240</v>
      </c>
      <c r="H291" s="25">
        <v>709800000</v>
      </c>
      <c r="I291" s="26" t="s">
        <v>32</v>
      </c>
      <c r="J291" s="27" t="s">
        <v>99</v>
      </c>
      <c r="K291" s="24">
        <v>50205000</v>
      </c>
      <c r="L291" s="24">
        <v>50205000</v>
      </c>
      <c r="M291" s="24">
        <v>0</v>
      </c>
      <c r="N291" s="24">
        <v>0</v>
      </c>
      <c r="O291" s="24">
        <f t="shared" si="50"/>
        <v>50205000</v>
      </c>
      <c r="P291" s="24">
        <v>0</v>
      </c>
      <c r="Q291" s="24">
        <v>0</v>
      </c>
      <c r="R291" s="24">
        <v>0</v>
      </c>
      <c r="S291" s="24">
        <v>0</v>
      </c>
      <c r="T291" s="24">
        <v>0</v>
      </c>
      <c r="U291" s="24">
        <v>50205000</v>
      </c>
      <c r="V291" s="24">
        <v>50205000</v>
      </c>
      <c r="W291" s="24">
        <v>0</v>
      </c>
      <c r="X291" s="24">
        <f>+$O291-$P291-$Q291-$R291-$S291-$W291</f>
        <v>50205000</v>
      </c>
      <c r="Y291" s="12">
        <f t="shared" si="62"/>
        <v>0</v>
      </c>
      <c r="Z291" s="12">
        <f t="shared" si="63"/>
        <v>0</v>
      </c>
      <c r="AA291" s="12">
        <f t="shared" si="64"/>
        <v>0</v>
      </c>
      <c r="AB291" s="13">
        <f t="shared" si="65"/>
        <v>0</v>
      </c>
    </row>
    <row r="292" spans="1:28" outlineLevel="3" x14ac:dyDescent="0.35">
      <c r="A292" s="29"/>
      <c r="B292" s="29"/>
      <c r="C292" s="29" t="s">
        <v>100</v>
      </c>
      <c r="D292" s="29"/>
      <c r="E292" s="29"/>
      <c r="F292" s="39"/>
      <c r="G292" s="29"/>
      <c r="H292" s="29"/>
      <c r="I292" s="39"/>
      <c r="J292" s="40"/>
      <c r="K292" s="30">
        <f t="shared" ref="K292:X292" si="70">SUBTOTAL(9,K289:K291)</f>
        <v>54356960</v>
      </c>
      <c r="L292" s="30">
        <f t="shared" si="70"/>
        <v>54356960</v>
      </c>
      <c r="M292" s="30">
        <f t="shared" si="70"/>
        <v>0</v>
      </c>
      <c r="N292" s="30">
        <f t="shared" si="70"/>
        <v>0</v>
      </c>
      <c r="O292" s="30">
        <f t="shared" si="70"/>
        <v>54356960</v>
      </c>
      <c r="P292" s="30">
        <f t="shared" si="70"/>
        <v>0</v>
      </c>
      <c r="Q292" s="30">
        <f t="shared" si="70"/>
        <v>0</v>
      </c>
      <c r="R292" s="30">
        <f t="shared" si="70"/>
        <v>0</v>
      </c>
      <c r="S292" s="30">
        <f t="shared" si="70"/>
        <v>0</v>
      </c>
      <c r="T292" s="30">
        <f t="shared" si="70"/>
        <v>0</v>
      </c>
      <c r="U292" s="30">
        <f t="shared" si="70"/>
        <v>54356960</v>
      </c>
      <c r="V292" s="30">
        <f t="shared" si="70"/>
        <v>54356960</v>
      </c>
      <c r="W292" s="30">
        <f t="shared" si="70"/>
        <v>0</v>
      </c>
      <c r="X292" s="30">
        <f t="shared" si="70"/>
        <v>54356960</v>
      </c>
      <c r="Y292" s="14">
        <f t="shared" si="62"/>
        <v>0</v>
      </c>
      <c r="Z292" s="14">
        <f t="shared" si="63"/>
        <v>0</v>
      </c>
      <c r="AA292" s="14">
        <f t="shared" si="64"/>
        <v>0</v>
      </c>
      <c r="AB292" s="15">
        <f t="shared" si="65"/>
        <v>0</v>
      </c>
    </row>
    <row r="293" spans="1:28" ht="87" outlineLevel="4" x14ac:dyDescent="0.35">
      <c r="A293" s="25" t="s">
        <v>199</v>
      </c>
      <c r="B293" s="25" t="s">
        <v>217</v>
      </c>
      <c r="C293" s="25" t="s">
        <v>101</v>
      </c>
      <c r="D293" s="25" t="s">
        <v>102</v>
      </c>
      <c r="E293" s="25" t="s">
        <v>52</v>
      </c>
      <c r="F293" s="26" t="s">
        <v>35</v>
      </c>
      <c r="G293" s="25">
        <v>1310</v>
      </c>
      <c r="H293" s="25">
        <v>709800000</v>
      </c>
      <c r="I293" s="26" t="s">
        <v>32</v>
      </c>
      <c r="J293" s="27" t="s">
        <v>399</v>
      </c>
      <c r="K293" s="24">
        <v>6191292</v>
      </c>
      <c r="L293" s="24">
        <v>6191292</v>
      </c>
      <c r="M293" s="24">
        <v>0</v>
      </c>
      <c r="N293" s="24">
        <v>0</v>
      </c>
      <c r="O293" s="24">
        <f t="shared" si="50"/>
        <v>6191292</v>
      </c>
      <c r="P293" s="24">
        <v>0</v>
      </c>
      <c r="Q293" s="24">
        <v>5291015.0199999996</v>
      </c>
      <c r="R293" s="24">
        <v>0</v>
      </c>
      <c r="S293" s="24">
        <v>900276.98</v>
      </c>
      <c r="T293" s="24">
        <v>900276.98</v>
      </c>
      <c r="U293" s="24">
        <v>0</v>
      </c>
      <c r="V293" s="24">
        <v>0</v>
      </c>
      <c r="W293" s="24">
        <v>0</v>
      </c>
      <c r="X293" s="24">
        <f t="shared" ref="X293:X295" si="71">+$O293-$P293-$Q293-$R293-$S293-$W293</f>
        <v>4.6566128730773926E-10</v>
      </c>
      <c r="Y293" s="12">
        <f t="shared" si="62"/>
        <v>0.14541019548100784</v>
      </c>
      <c r="Z293" s="12">
        <f t="shared" si="63"/>
        <v>0.14541019548100784</v>
      </c>
      <c r="AA293" s="12">
        <f t="shared" si="64"/>
        <v>0.85458980451899214</v>
      </c>
      <c r="AB293" s="13">
        <f t="shared" si="65"/>
        <v>1</v>
      </c>
    </row>
    <row r="294" spans="1:28" ht="87" outlineLevel="4" x14ac:dyDescent="0.35">
      <c r="A294" s="25" t="s">
        <v>199</v>
      </c>
      <c r="B294" s="25" t="s">
        <v>217</v>
      </c>
      <c r="C294" s="25" t="s">
        <v>101</v>
      </c>
      <c r="D294" s="25" t="s">
        <v>102</v>
      </c>
      <c r="E294" s="25" t="s">
        <v>103</v>
      </c>
      <c r="F294" s="26" t="s">
        <v>35</v>
      </c>
      <c r="G294" s="25">
        <v>1310</v>
      </c>
      <c r="H294" s="25">
        <v>709800000</v>
      </c>
      <c r="I294" s="26" t="s">
        <v>32</v>
      </c>
      <c r="J294" s="27" t="s">
        <v>400</v>
      </c>
      <c r="K294" s="24">
        <v>2849175</v>
      </c>
      <c r="L294" s="24">
        <v>2849175</v>
      </c>
      <c r="M294" s="24">
        <v>0</v>
      </c>
      <c r="N294" s="24">
        <v>0</v>
      </c>
      <c r="O294" s="24">
        <f t="shared" si="50"/>
        <v>2849175</v>
      </c>
      <c r="P294" s="24">
        <v>0</v>
      </c>
      <c r="Q294" s="24">
        <v>2287165.31</v>
      </c>
      <c r="R294" s="24">
        <v>0</v>
      </c>
      <c r="S294" s="24">
        <v>562009.68999999994</v>
      </c>
      <c r="T294" s="24">
        <v>562009.68999999994</v>
      </c>
      <c r="U294" s="24">
        <v>0</v>
      </c>
      <c r="V294" s="24">
        <v>0</v>
      </c>
      <c r="W294" s="24">
        <v>0</v>
      </c>
      <c r="X294" s="24">
        <f t="shared" si="71"/>
        <v>0</v>
      </c>
      <c r="Y294" s="12">
        <f t="shared" si="62"/>
        <v>0.19725348214834118</v>
      </c>
      <c r="Z294" s="12">
        <f t="shared" si="63"/>
        <v>0.19725348214834118</v>
      </c>
      <c r="AA294" s="12">
        <f t="shared" si="64"/>
        <v>0.80274651785165885</v>
      </c>
      <c r="AB294" s="13">
        <f t="shared" si="65"/>
        <v>1</v>
      </c>
    </row>
    <row r="295" spans="1:28" ht="58" outlineLevel="4" x14ac:dyDescent="0.35">
      <c r="A295" s="25" t="s">
        <v>199</v>
      </c>
      <c r="B295" s="25" t="s">
        <v>217</v>
      </c>
      <c r="C295" s="25" t="s">
        <v>101</v>
      </c>
      <c r="D295" s="25" t="s">
        <v>102</v>
      </c>
      <c r="E295" s="25" t="s">
        <v>104</v>
      </c>
      <c r="F295" s="26" t="s">
        <v>35</v>
      </c>
      <c r="G295" s="25">
        <v>1310</v>
      </c>
      <c r="H295" s="25">
        <v>709800000</v>
      </c>
      <c r="I295" s="26" t="s">
        <v>32</v>
      </c>
      <c r="J295" s="27" t="s">
        <v>401</v>
      </c>
      <c r="K295" s="24">
        <v>14990595</v>
      </c>
      <c r="L295" s="24">
        <v>14990595</v>
      </c>
      <c r="M295" s="24">
        <v>0</v>
      </c>
      <c r="N295" s="24">
        <v>0</v>
      </c>
      <c r="O295" s="24">
        <f t="shared" si="50"/>
        <v>14990595</v>
      </c>
      <c r="P295" s="24">
        <v>0</v>
      </c>
      <c r="Q295" s="24">
        <v>13297374.42</v>
      </c>
      <c r="R295" s="24">
        <v>0</v>
      </c>
      <c r="S295" s="24">
        <v>1693220.58</v>
      </c>
      <c r="T295" s="24">
        <v>1693220.58</v>
      </c>
      <c r="U295" s="24">
        <v>0</v>
      </c>
      <c r="V295" s="24">
        <v>0</v>
      </c>
      <c r="W295" s="24">
        <v>0</v>
      </c>
      <c r="X295" s="24">
        <f t="shared" si="71"/>
        <v>0</v>
      </c>
      <c r="Y295" s="12">
        <f t="shared" si="62"/>
        <v>0.1129521930250267</v>
      </c>
      <c r="Z295" s="12">
        <f t="shared" si="63"/>
        <v>0.1129521930250267</v>
      </c>
      <c r="AA295" s="12">
        <f t="shared" si="64"/>
        <v>0.88704780697497332</v>
      </c>
      <c r="AB295" s="13">
        <f t="shared" si="65"/>
        <v>1</v>
      </c>
    </row>
    <row r="296" spans="1:28" ht="43.5" outlineLevel="4" x14ac:dyDescent="0.35">
      <c r="A296" s="25" t="s">
        <v>199</v>
      </c>
      <c r="B296" s="25" t="s">
        <v>217</v>
      </c>
      <c r="C296" s="25" t="s">
        <v>101</v>
      </c>
      <c r="D296" s="25" t="s">
        <v>126</v>
      </c>
      <c r="E296" s="25" t="s">
        <v>34</v>
      </c>
      <c r="F296" s="26" t="s">
        <v>35</v>
      </c>
      <c r="G296" s="25">
        <v>1320</v>
      </c>
      <c r="H296" s="25">
        <v>709800000</v>
      </c>
      <c r="I296" s="26" t="s">
        <v>32</v>
      </c>
      <c r="J296" s="27" t="s">
        <v>423</v>
      </c>
      <c r="K296" s="24">
        <v>9354692</v>
      </c>
      <c r="L296" s="24">
        <v>9354692</v>
      </c>
      <c r="M296" s="24">
        <v>0</v>
      </c>
      <c r="N296" s="24">
        <v>0</v>
      </c>
      <c r="O296" s="24">
        <f t="shared" si="50"/>
        <v>9354692</v>
      </c>
      <c r="P296" s="24">
        <v>0</v>
      </c>
      <c r="Q296" s="24">
        <v>0</v>
      </c>
      <c r="R296" s="24">
        <v>0</v>
      </c>
      <c r="S296" s="24">
        <v>43898.45</v>
      </c>
      <c r="T296" s="24">
        <v>43898.45</v>
      </c>
      <c r="U296" s="24">
        <v>9310793.5500000007</v>
      </c>
      <c r="V296" s="24">
        <v>9310793.5500000007</v>
      </c>
      <c r="W296" s="24">
        <v>0</v>
      </c>
      <c r="X296" s="24">
        <f>+$O296-$P296-$Q296-$R296-$S296-$W296</f>
        <v>9310793.5500000007</v>
      </c>
      <c r="Y296" s="12">
        <f t="shared" si="62"/>
        <v>4.6926665249908813E-3</v>
      </c>
      <c r="Z296" s="12">
        <f t="shared" si="63"/>
        <v>4.6926665249908813E-3</v>
      </c>
      <c r="AA296" s="12">
        <f t="shared" si="64"/>
        <v>0</v>
      </c>
      <c r="AB296" s="13">
        <f t="shared" si="65"/>
        <v>4.6926665249908813E-3</v>
      </c>
    </row>
    <row r="297" spans="1:28" ht="101.5" outlineLevel="4" x14ac:dyDescent="0.35">
      <c r="A297" s="25" t="s">
        <v>199</v>
      </c>
      <c r="B297" s="25" t="s">
        <v>217</v>
      </c>
      <c r="C297" s="25" t="s">
        <v>101</v>
      </c>
      <c r="D297" s="25" t="s">
        <v>197</v>
      </c>
      <c r="E297" s="25" t="s">
        <v>34</v>
      </c>
      <c r="F297" s="26" t="s">
        <v>35</v>
      </c>
      <c r="G297" s="25">
        <v>1320</v>
      </c>
      <c r="H297" s="25">
        <v>709800000</v>
      </c>
      <c r="I297" s="26" t="s">
        <v>32</v>
      </c>
      <c r="J297" s="27" t="s">
        <v>486</v>
      </c>
      <c r="K297" s="24">
        <v>1000000</v>
      </c>
      <c r="L297" s="24">
        <v>1000000</v>
      </c>
      <c r="M297" s="24">
        <v>0</v>
      </c>
      <c r="N297" s="24">
        <v>0</v>
      </c>
      <c r="O297" s="24">
        <f t="shared" ref="O297:O372" si="72">$L297+$M297</f>
        <v>1000000</v>
      </c>
      <c r="P297" s="24">
        <v>0</v>
      </c>
      <c r="Q297" s="24">
        <v>0</v>
      </c>
      <c r="R297" s="24">
        <v>0</v>
      </c>
      <c r="S297" s="24">
        <v>0</v>
      </c>
      <c r="T297" s="24">
        <v>0</v>
      </c>
      <c r="U297" s="24">
        <v>250000</v>
      </c>
      <c r="V297" s="24">
        <v>1000000</v>
      </c>
      <c r="W297" s="24">
        <v>0</v>
      </c>
      <c r="X297" s="24">
        <f>+$O297-$P297-$Q297-$R297-$S297-$W297</f>
        <v>1000000</v>
      </c>
      <c r="Y297" s="12">
        <f t="shared" si="62"/>
        <v>0</v>
      </c>
      <c r="Z297" s="12">
        <f t="shared" si="63"/>
        <v>0</v>
      </c>
      <c r="AA297" s="12">
        <f t="shared" si="64"/>
        <v>0</v>
      </c>
      <c r="AB297" s="13">
        <f t="shared" si="65"/>
        <v>0</v>
      </c>
    </row>
    <row r="298" spans="1:28" ht="330.9" customHeight="1" outlineLevel="4" x14ac:dyDescent="0.35">
      <c r="A298" s="25" t="s">
        <v>199</v>
      </c>
      <c r="B298" s="25" t="s">
        <v>217</v>
      </c>
      <c r="C298" s="25" t="s">
        <v>101</v>
      </c>
      <c r="D298" s="25" t="s">
        <v>128</v>
      </c>
      <c r="E298" s="25" t="s">
        <v>104</v>
      </c>
      <c r="F298" s="26" t="s">
        <v>35</v>
      </c>
      <c r="G298" s="25">
        <v>1330</v>
      </c>
      <c r="H298" s="25">
        <v>701130000</v>
      </c>
      <c r="I298" s="26" t="s">
        <v>32</v>
      </c>
      <c r="J298" s="27" t="s">
        <v>487</v>
      </c>
      <c r="K298" s="24">
        <v>17000000</v>
      </c>
      <c r="L298" s="24">
        <v>17000000</v>
      </c>
      <c r="M298" s="24">
        <v>0</v>
      </c>
      <c r="N298" s="24">
        <v>0</v>
      </c>
      <c r="O298" s="24">
        <f t="shared" si="72"/>
        <v>17000000</v>
      </c>
      <c r="P298" s="24">
        <v>0</v>
      </c>
      <c r="Q298" s="24">
        <v>0</v>
      </c>
      <c r="R298" s="24">
        <v>0</v>
      </c>
      <c r="S298" s="24">
        <v>0</v>
      </c>
      <c r="T298" s="24">
        <v>0</v>
      </c>
      <c r="U298" s="24">
        <v>17000000</v>
      </c>
      <c r="V298" s="24">
        <v>17000000</v>
      </c>
      <c r="W298" s="24">
        <v>0</v>
      </c>
      <c r="X298" s="24">
        <f>+$O298-$P298-$Q298-$R298-$S298-$W298</f>
        <v>17000000</v>
      </c>
      <c r="Y298" s="12">
        <f t="shared" si="62"/>
        <v>0</v>
      </c>
      <c r="Z298" s="12">
        <f t="shared" si="63"/>
        <v>0</v>
      </c>
      <c r="AA298" s="12">
        <f t="shared" si="64"/>
        <v>0</v>
      </c>
      <c r="AB298" s="13">
        <f t="shared" si="65"/>
        <v>0</v>
      </c>
    </row>
    <row r="299" spans="1:28" ht="15.5" customHeight="1" outlineLevel="3" x14ac:dyDescent="0.35">
      <c r="A299" s="29"/>
      <c r="B299" s="29"/>
      <c r="C299" s="29" t="s">
        <v>136</v>
      </c>
      <c r="D299" s="29"/>
      <c r="E299" s="29"/>
      <c r="F299" s="39"/>
      <c r="G299" s="29"/>
      <c r="H299" s="29"/>
      <c r="I299" s="39"/>
      <c r="J299" s="40"/>
      <c r="K299" s="30">
        <f t="shared" ref="K299:X299" si="73">SUBTOTAL(9,K293:K298)</f>
        <v>51385754</v>
      </c>
      <c r="L299" s="30">
        <f t="shared" si="73"/>
        <v>51385754</v>
      </c>
      <c r="M299" s="30">
        <f t="shared" si="73"/>
        <v>0</v>
      </c>
      <c r="N299" s="30">
        <f t="shared" si="73"/>
        <v>0</v>
      </c>
      <c r="O299" s="30">
        <f t="shared" si="73"/>
        <v>51385754</v>
      </c>
      <c r="P299" s="30">
        <f t="shared" si="73"/>
        <v>0</v>
      </c>
      <c r="Q299" s="30">
        <f t="shared" si="73"/>
        <v>20875554.75</v>
      </c>
      <c r="R299" s="30">
        <f t="shared" si="73"/>
        <v>0</v>
      </c>
      <c r="S299" s="30">
        <f t="shared" si="73"/>
        <v>3199405.7</v>
      </c>
      <c r="T299" s="30">
        <f t="shared" si="73"/>
        <v>3199405.7</v>
      </c>
      <c r="U299" s="30">
        <f t="shared" si="73"/>
        <v>26560793.550000001</v>
      </c>
      <c r="V299" s="30">
        <f t="shared" si="73"/>
        <v>27310793.550000001</v>
      </c>
      <c r="W299" s="30">
        <f t="shared" si="73"/>
        <v>0</v>
      </c>
      <c r="X299" s="30">
        <f t="shared" si="73"/>
        <v>27310793.550000001</v>
      </c>
      <c r="Y299" s="14">
        <f t="shared" si="62"/>
        <v>6.226250372817338E-2</v>
      </c>
      <c r="Z299" s="14">
        <f t="shared" si="63"/>
        <v>6.226250372817338E-2</v>
      </c>
      <c r="AA299" s="14">
        <f t="shared" si="64"/>
        <v>0.40625179402836048</v>
      </c>
      <c r="AB299" s="15">
        <f t="shared" si="65"/>
        <v>0.46851429775653386</v>
      </c>
    </row>
    <row r="300" spans="1:28" ht="15.5" customHeight="1" outlineLevel="2" x14ac:dyDescent="0.35">
      <c r="A300" s="29"/>
      <c r="B300" s="29" t="s">
        <v>218</v>
      </c>
      <c r="C300" s="29"/>
      <c r="D300" s="29"/>
      <c r="E300" s="29"/>
      <c r="F300" s="39"/>
      <c r="G300" s="29"/>
      <c r="H300" s="29"/>
      <c r="I300" s="39"/>
      <c r="J300" s="40"/>
      <c r="K300" s="30">
        <f t="shared" ref="K300:X300" si="74">SUBTOTAL(9,K259:K298)</f>
        <v>2897057582</v>
      </c>
      <c r="L300" s="30">
        <f t="shared" si="74"/>
        <v>2897057582</v>
      </c>
      <c r="M300" s="30">
        <f t="shared" si="74"/>
        <v>0</v>
      </c>
      <c r="N300" s="30">
        <f t="shared" si="74"/>
        <v>0</v>
      </c>
      <c r="O300" s="30">
        <f t="shared" si="74"/>
        <v>2897057582</v>
      </c>
      <c r="P300" s="30">
        <f t="shared" si="74"/>
        <v>0</v>
      </c>
      <c r="Q300" s="30">
        <f t="shared" si="74"/>
        <v>215689607.74000001</v>
      </c>
      <c r="R300" s="30">
        <f t="shared" si="74"/>
        <v>0</v>
      </c>
      <c r="S300" s="30">
        <f t="shared" si="74"/>
        <v>272081997.31999999</v>
      </c>
      <c r="T300" s="30">
        <f t="shared" si="74"/>
        <v>272017389.64999998</v>
      </c>
      <c r="U300" s="30">
        <f t="shared" si="74"/>
        <v>1946494216.8999999</v>
      </c>
      <c r="V300" s="30">
        <f t="shared" si="74"/>
        <v>2409285976.9400001</v>
      </c>
      <c r="W300" s="30">
        <f t="shared" si="74"/>
        <v>200000000</v>
      </c>
      <c r="X300" s="30">
        <f t="shared" si="74"/>
        <v>2209285976.9400001</v>
      </c>
      <c r="Y300" s="14">
        <f t="shared" si="62"/>
        <v>9.3916668764369757E-2</v>
      </c>
      <c r="Z300" s="14">
        <f t="shared" si="63"/>
        <v>9.3916668764369757E-2</v>
      </c>
      <c r="AA300" s="14">
        <f t="shared" si="64"/>
        <v>7.4451267064942997E-2</v>
      </c>
      <c r="AB300" s="15">
        <f t="shared" si="65"/>
        <v>0.16836793582931275</v>
      </c>
    </row>
    <row r="301" spans="1:28" ht="15" customHeight="1" outlineLevel="1" x14ac:dyDescent="0.35">
      <c r="A301" s="35" t="s">
        <v>219</v>
      </c>
      <c r="B301" s="35"/>
      <c r="C301" s="35"/>
      <c r="D301" s="35"/>
      <c r="E301" s="35"/>
      <c r="F301" s="36"/>
      <c r="G301" s="35"/>
      <c r="H301" s="35"/>
      <c r="I301" s="36"/>
      <c r="J301" s="37"/>
      <c r="K301" s="38">
        <f t="shared" ref="K301:X301" si="75">SUBTOTAL(9,K177:K298)</f>
        <v>16860658428</v>
      </c>
      <c r="L301" s="38">
        <f t="shared" si="75"/>
        <v>16860658428</v>
      </c>
      <c r="M301" s="38">
        <f t="shared" si="75"/>
        <v>0</v>
      </c>
      <c r="N301" s="38">
        <f t="shared" si="75"/>
        <v>0</v>
      </c>
      <c r="O301" s="38">
        <f t="shared" si="75"/>
        <v>16860658428</v>
      </c>
      <c r="P301" s="38">
        <f t="shared" si="75"/>
        <v>141728733</v>
      </c>
      <c r="Q301" s="38">
        <f t="shared" si="75"/>
        <v>3773141091.0699992</v>
      </c>
      <c r="R301" s="38">
        <f t="shared" si="75"/>
        <v>0</v>
      </c>
      <c r="S301" s="38">
        <f t="shared" si="75"/>
        <v>2067863158.6500003</v>
      </c>
      <c r="T301" s="38">
        <f t="shared" si="75"/>
        <v>2067798550.9800003</v>
      </c>
      <c r="U301" s="38">
        <f t="shared" si="75"/>
        <v>8657671974.2399998</v>
      </c>
      <c r="V301" s="38">
        <f t="shared" si="75"/>
        <v>10877925445.279999</v>
      </c>
      <c r="W301" s="38">
        <f t="shared" si="75"/>
        <v>200000000</v>
      </c>
      <c r="X301" s="38">
        <f t="shared" si="75"/>
        <v>10677925445.279999</v>
      </c>
      <c r="Y301" s="33">
        <f t="shared" si="62"/>
        <v>0.12264427083203114</v>
      </c>
      <c r="Z301" s="33">
        <f t="shared" si="63"/>
        <v>0.12264427083203114</v>
      </c>
      <c r="AA301" s="33">
        <f t="shared" si="64"/>
        <v>0.23218961707739064</v>
      </c>
      <c r="AB301" s="34">
        <f t="shared" si="65"/>
        <v>0.35483388790942177</v>
      </c>
    </row>
    <row r="302" spans="1:28" outlineLevel="4" x14ac:dyDescent="0.35">
      <c r="A302" s="25" t="s">
        <v>220</v>
      </c>
      <c r="B302" s="25" t="s">
        <v>31</v>
      </c>
      <c r="C302" s="25" t="s">
        <v>32</v>
      </c>
      <c r="D302" s="25" t="s">
        <v>33</v>
      </c>
      <c r="E302" s="25" t="s">
        <v>34</v>
      </c>
      <c r="F302" s="26" t="s">
        <v>35</v>
      </c>
      <c r="G302" s="25">
        <v>1111</v>
      </c>
      <c r="H302" s="25">
        <v>709800000</v>
      </c>
      <c r="I302" s="26" t="s">
        <v>32</v>
      </c>
      <c r="J302" s="27" t="s">
        <v>36</v>
      </c>
      <c r="K302" s="24">
        <v>1194641718</v>
      </c>
      <c r="L302" s="24">
        <v>1194641718</v>
      </c>
      <c r="M302" s="24">
        <v>0</v>
      </c>
      <c r="N302" s="24">
        <v>0</v>
      </c>
      <c r="O302" s="24">
        <f t="shared" si="72"/>
        <v>1194641718</v>
      </c>
      <c r="P302" s="24">
        <v>0</v>
      </c>
      <c r="Q302" s="24">
        <v>0</v>
      </c>
      <c r="R302" s="24">
        <v>0</v>
      </c>
      <c r="S302" s="24">
        <v>209157311.25999999</v>
      </c>
      <c r="T302" s="24">
        <v>209157311.25999999</v>
      </c>
      <c r="U302" s="24">
        <v>985484406.74000001</v>
      </c>
      <c r="V302" s="24">
        <v>985484406.74000001</v>
      </c>
      <c r="W302" s="24">
        <v>0</v>
      </c>
      <c r="X302" s="24">
        <f t="shared" ref="X302:X315" si="76">+$O302-$P302-$Q302-$R302-$S302-$W302</f>
        <v>985484406.74000001</v>
      </c>
      <c r="Y302" s="12">
        <f t="shared" si="62"/>
        <v>0.17507953063129175</v>
      </c>
      <c r="Z302" s="12">
        <f t="shared" si="63"/>
        <v>0.17507953063129175</v>
      </c>
      <c r="AA302" s="12">
        <f t="shared" si="64"/>
        <v>0</v>
      </c>
      <c r="AB302" s="13">
        <f t="shared" si="65"/>
        <v>0.17507953063129175</v>
      </c>
    </row>
    <row r="303" spans="1:28" outlineLevel="4" x14ac:dyDescent="0.35">
      <c r="A303" s="25" t="s">
        <v>220</v>
      </c>
      <c r="B303" s="25" t="s">
        <v>31</v>
      </c>
      <c r="C303" s="25" t="s">
        <v>32</v>
      </c>
      <c r="D303" s="25" t="s">
        <v>37</v>
      </c>
      <c r="E303" s="25" t="s">
        <v>34</v>
      </c>
      <c r="F303" s="26" t="s">
        <v>35</v>
      </c>
      <c r="G303" s="25">
        <v>1111</v>
      </c>
      <c r="H303" s="25">
        <v>709800000</v>
      </c>
      <c r="I303" s="26" t="s">
        <v>32</v>
      </c>
      <c r="J303" s="27" t="s">
        <v>38</v>
      </c>
      <c r="K303" s="24">
        <v>2257851</v>
      </c>
      <c r="L303" s="24">
        <v>2257851</v>
      </c>
      <c r="M303" s="24">
        <v>0</v>
      </c>
      <c r="N303" s="24">
        <v>0</v>
      </c>
      <c r="O303" s="24">
        <f t="shared" si="72"/>
        <v>2257851</v>
      </c>
      <c r="P303" s="24">
        <v>0</v>
      </c>
      <c r="Q303" s="24">
        <v>0</v>
      </c>
      <c r="R303" s="24">
        <v>0</v>
      </c>
      <c r="S303" s="24">
        <v>0</v>
      </c>
      <c r="T303" s="24">
        <v>0</v>
      </c>
      <c r="U303" s="24">
        <v>2257851</v>
      </c>
      <c r="V303" s="24">
        <v>2257851</v>
      </c>
      <c r="W303" s="24">
        <v>0</v>
      </c>
      <c r="X303" s="24">
        <f t="shared" si="76"/>
        <v>2257851</v>
      </c>
      <c r="Y303" s="12">
        <f t="shared" si="62"/>
        <v>0</v>
      </c>
      <c r="Z303" s="12">
        <f t="shared" si="63"/>
        <v>0</v>
      </c>
      <c r="AA303" s="12">
        <f t="shared" si="64"/>
        <v>0</v>
      </c>
      <c r="AB303" s="13">
        <f t="shared" si="65"/>
        <v>0</v>
      </c>
    </row>
    <row r="304" spans="1:28" outlineLevel="4" x14ac:dyDescent="0.35">
      <c r="A304" s="25" t="s">
        <v>220</v>
      </c>
      <c r="B304" s="25" t="s">
        <v>31</v>
      </c>
      <c r="C304" s="25" t="s">
        <v>32</v>
      </c>
      <c r="D304" s="25" t="s">
        <v>39</v>
      </c>
      <c r="E304" s="25" t="s">
        <v>34</v>
      </c>
      <c r="F304" s="26" t="s">
        <v>35</v>
      </c>
      <c r="G304" s="25">
        <v>1111</v>
      </c>
      <c r="H304" s="25">
        <v>709800000</v>
      </c>
      <c r="I304" s="26" t="s">
        <v>32</v>
      </c>
      <c r="J304" s="27" t="s">
        <v>40</v>
      </c>
      <c r="K304" s="24">
        <v>23615076</v>
      </c>
      <c r="L304" s="24">
        <v>23615076</v>
      </c>
      <c r="M304" s="24">
        <v>0</v>
      </c>
      <c r="N304" s="24">
        <v>0</v>
      </c>
      <c r="O304" s="24">
        <f t="shared" si="72"/>
        <v>23615076</v>
      </c>
      <c r="P304" s="24">
        <v>0</v>
      </c>
      <c r="Q304" s="24">
        <v>0</v>
      </c>
      <c r="R304" s="24">
        <v>0</v>
      </c>
      <c r="S304" s="24">
        <v>1937434.61</v>
      </c>
      <c r="T304" s="24">
        <v>1937434.61</v>
      </c>
      <c r="U304" s="24">
        <v>21677641.390000001</v>
      </c>
      <c r="V304" s="24">
        <v>21677641.390000001</v>
      </c>
      <c r="W304" s="24">
        <v>0</v>
      </c>
      <c r="X304" s="24">
        <f t="shared" si="76"/>
        <v>21677641.390000001</v>
      </c>
      <c r="Y304" s="12">
        <f t="shared" si="62"/>
        <v>8.204227714532869E-2</v>
      </c>
      <c r="Z304" s="12">
        <f t="shared" si="63"/>
        <v>8.204227714532869E-2</v>
      </c>
      <c r="AA304" s="12">
        <f t="shared" si="64"/>
        <v>0</v>
      </c>
      <c r="AB304" s="13">
        <f t="shared" si="65"/>
        <v>8.204227714532869E-2</v>
      </c>
    </row>
    <row r="305" spans="1:28" outlineLevel="4" x14ac:dyDescent="0.35">
      <c r="A305" s="25" t="s">
        <v>220</v>
      </c>
      <c r="B305" s="25" t="s">
        <v>31</v>
      </c>
      <c r="C305" s="25" t="s">
        <v>32</v>
      </c>
      <c r="D305" s="25" t="s">
        <v>43</v>
      </c>
      <c r="E305" s="25" t="s">
        <v>34</v>
      </c>
      <c r="F305" s="26" t="s">
        <v>35</v>
      </c>
      <c r="G305" s="25">
        <v>1111</v>
      </c>
      <c r="H305" s="25">
        <v>709800000</v>
      </c>
      <c r="I305" s="26" t="s">
        <v>32</v>
      </c>
      <c r="J305" s="27" t="s">
        <v>376</v>
      </c>
      <c r="K305" s="24">
        <v>166539740</v>
      </c>
      <c r="L305" s="24">
        <v>166539740</v>
      </c>
      <c r="M305" s="24">
        <v>0</v>
      </c>
      <c r="N305" s="24">
        <v>0</v>
      </c>
      <c r="O305" s="24">
        <f t="shared" si="72"/>
        <v>166539740</v>
      </c>
      <c r="P305" s="24">
        <v>0</v>
      </c>
      <c r="Q305" s="24">
        <v>0</v>
      </c>
      <c r="R305" s="24">
        <v>0</v>
      </c>
      <c r="S305" s="24">
        <v>24543397.460000001</v>
      </c>
      <c r="T305" s="24">
        <v>24543397.460000001</v>
      </c>
      <c r="U305" s="24">
        <v>141996342.53999999</v>
      </c>
      <c r="V305" s="24">
        <v>141996342.53999999</v>
      </c>
      <c r="W305" s="24">
        <v>0</v>
      </c>
      <c r="X305" s="24">
        <f t="shared" si="76"/>
        <v>141996342.53999999</v>
      </c>
      <c r="Y305" s="12">
        <f t="shared" si="62"/>
        <v>0.14737261785085051</v>
      </c>
      <c r="Z305" s="12">
        <f t="shared" si="63"/>
        <v>0.14737261785085051</v>
      </c>
      <c r="AA305" s="12">
        <f t="shared" si="64"/>
        <v>0</v>
      </c>
      <c r="AB305" s="13">
        <f t="shared" si="65"/>
        <v>0.14737261785085051</v>
      </c>
    </row>
    <row r="306" spans="1:28" ht="29" outlineLevel="4" x14ac:dyDescent="0.35">
      <c r="A306" s="25" t="s">
        <v>220</v>
      </c>
      <c r="B306" s="25" t="s">
        <v>31</v>
      </c>
      <c r="C306" s="25" t="s">
        <v>32</v>
      </c>
      <c r="D306" s="25" t="s">
        <v>44</v>
      </c>
      <c r="E306" s="25" t="s">
        <v>34</v>
      </c>
      <c r="F306" s="26" t="s">
        <v>35</v>
      </c>
      <c r="G306" s="25">
        <v>1111</v>
      </c>
      <c r="H306" s="25">
        <v>709800000</v>
      </c>
      <c r="I306" s="26" t="s">
        <v>32</v>
      </c>
      <c r="J306" s="27" t="s">
        <v>375</v>
      </c>
      <c r="K306" s="24">
        <v>280953258</v>
      </c>
      <c r="L306" s="24">
        <v>280953258</v>
      </c>
      <c r="M306" s="24">
        <v>0</v>
      </c>
      <c r="N306" s="24">
        <v>0</v>
      </c>
      <c r="O306" s="24">
        <f t="shared" si="72"/>
        <v>280953258</v>
      </c>
      <c r="P306" s="24">
        <v>0</v>
      </c>
      <c r="Q306" s="24">
        <v>0</v>
      </c>
      <c r="R306" s="24">
        <v>0</v>
      </c>
      <c r="S306" s="24">
        <v>38939275.409999996</v>
      </c>
      <c r="T306" s="24">
        <v>38939275.409999996</v>
      </c>
      <c r="U306" s="24">
        <v>242013982.59</v>
      </c>
      <c r="V306" s="24">
        <v>242013982.59</v>
      </c>
      <c r="W306" s="24">
        <v>0</v>
      </c>
      <c r="X306" s="24">
        <f t="shared" si="76"/>
        <v>242013982.59</v>
      </c>
      <c r="Y306" s="12">
        <f t="shared" si="62"/>
        <v>0.13859698829333383</v>
      </c>
      <c r="Z306" s="12">
        <f t="shared" si="63"/>
        <v>0.13859698829333383</v>
      </c>
      <c r="AA306" s="12">
        <f t="shared" si="64"/>
        <v>0</v>
      </c>
      <c r="AB306" s="13">
        <f t="shared" si="65"/>
        <v>0.13859698829333383</v>
      </c>
    </row>
    <row r="307" spans="1:28" outlineLevel="4" x14ac:dyDescent="0.35">
      <c r="A307" s="25" t="s">
        <v>220</v>
      </c>
      <c r="B307" s="25" t="s">
        <v>31</v>
      </c>
      <c r="C307" s="25" t="s">
        <v>32</v>
      </c>
      <c r="D307" s="25" t="s">
        <v>45</v>
      </c>
      <c r="E307" s="25" t="s">
        <v>34</v>
      </c>
      <c r="F307" s="26" t="s">
        <v>35</v>
      </c>
      <c r="G307" s="25">
        <v>1111</v>
      </c>
      <c r="H307" s="25">
        <v>709800000</v>
      </c>
      <c r="I307" s="26" t="s">
        <v>32</v>
      </c>
      <c r="J307" s="27" t="s">
        <v>46</v>
      </c>
      <c r="K307" s="24">
        <v>158210314</v>
      </c>
      <c r="L307" s="24">
        <v>158210314</v>
      </c>
      <c r="M307" s="24">
        <v>0</v>
      </c>
      <c r="N307" s="24">
        <v>0</v>
      </c>
      <c r="O307" s="24">
        <f t="shared" si="72"/>
        <v>158210314</v>
      </c>
      <c r="P307" s="24">
        <v>0</v>
      </c>
      <c r="Q307" s="24">
        <v>0</v>
      </c>
      <c r="R307" s="24">
        <v>0</v>
      </c>
      <c r="S307" s="24">
        <v>0</v>
      </c>
      <c r="T307" s="24">
        <v>0</v>
      </c>
      <c r="U307" s="24">
        <v>158210314</v>
      </c>
      <c r="V307" s="24">
        <v>158210314</v>
      </c>
      <c r="W307" s="24">
        <v>0</v>
      </c>
      <c r="X307" s="24">
        <f t="shared" si="76"/>
        <v>158210314</v>
      </c>
      <c r="Y307" s="12">
        <f t="shared" si="62"/>
        <v>0</v>
      </c>
      <c r="Z307" s="12">
        <f t="shared" si="63"/>
        <v>0</v>
      </c>
      <c r="AA307" s="12">
        <f t="shared" si="64"/>
        <v>0</v>
      </c>
      <c r="AB307" s="13">
        <f t="shared" si="65"/>
        <v>0</v>
      </c>
    </row>
    <row r="308" spans="1:28" outlineLevel="4" x14ac:dyDescent="0.35">
      <c r="A308" s="25" t="s">
        <v>220</v>
      </c>
      <c r="B308" s="25" t="s">
        <v>31</v>
      </c>
      <c r="C308" s="25" t="s">
        <v>32</v>
      </c>
      <c r="D308" s="25" t="s">
        <v>47</v>
      </c>
      <c r="E308" s="25" t="s">
        <v>34</v>
      </c>
      <c r="F308" s="26" t="s">
        <v>35</v>
      </c>
      <c r="G308" s="25">
        <v>1111</v>
      </c>
      <c r="H308" s="25">
        <v>709800000</v>
      </c>
      <c r="I308" s="26" t="s">
        <v>32</v>
      </c>
      <c r="J308" s="27" t="s">
        <v>48</v>
      </c>
      <c r="K308" s="24">
        <v>144029946</v>
      </c>
      <c r="L308" s="24">
        <v>144029946</v>
      </c>
      <c r="M308" s="24">
        <v>0</v>
      </c>
      <c r="N308" s="24">
        <v>0</v>
      </c>
      <c r="O308" s="24">
        <f t="shared" si="72"/>
        <v>144029946</v>
      </c>
      <c r="P308" s="24">
        <v>0</v>
      </c>
      <c r="Q308" s="24">
        <v>0</v>
      </c>
      <c r="R308" s="24">
        <v>0</v>
      </c>
      <c r="S308" s="24">
        <v>130101620.63</v>
      </c>
      <c r="T308" s="24">
        <v>130101620.63</v>
      </c>
      <c r="U308" s="24">
        <v>13928325.369999999</v>
      </c>
      <c r="V308" s="24">
        <v>13928325.369999999</v>
      </c>
      <c r="W308" s="24">
        <v>0</v>
      </c>
      <c r="X308" s="24">
        <f t="shared" si="76"/>
        <v>13928325.370000005</v>
      </c>
      <c r="Y308" s="12">
        <f t="shared" si="62"/>
        <v>0.90329562874376135</v>
      </c>
      <c r="Z308" s="12">
        <f t="shared" si="63"/>
        <v>0.90329562874376135</v>
      </c>
      <c r="AA308" s="12">
        <f t="shared" si="64"/>
        <v>0</v>
      </c>
      <c r="AB308" s="13">
        <f t="shared" si="65"/>
        <v>0.90329562874376135</v>
      </c>
    </row>
    <row r="309" spans="1:28" outlineLevel="4" x14ac:dyDescent="0.35">
      <c r="A309" s="25" t="s">
        <v>220</v>
      </c>
      <c r="B309" s="25" t="s">
        <v>31</v>
      </c>
      <c r="C309" s="25" t="s">
        <v>32</v>
      </c>
      <c r="D309" s="25" t="s">
        <v>49</v>
      </c>
      <c r="E309" s="25" t="s">
        <v>34</v>
      </c>
      <c r="F309" s="26" t="s">
        <v>35</v>
      </c>
      <c r="G309" s="25">
        <v>1111</v>
      </c>
      <c r="H309" s="25">
        <v>709800000</v>
      </c>
      <c r="I309" s="26" t="s">
        <v>32</v>
      </c>
      <c r="J309" s="27" t="s">
        <v>50</v>
      </c>
      <c r="K309" s="24">
        <v>57050070</v>
      </c>
      <c r="L309" s="24">
        <v>57050070</v>
      </c>
      <c r="M309" s="24">
        <v>0</v>
      </c>
      <c r="N309" s="24">
        <v>0</v>
      </c>
      <c r="O309" s="24">
        <f t="shared" si="72"/>
        <v>57050070</v>
      </c>
      <c r="P309" s="24">
        <v>0</v>
      </c>
      <c r="Q309" s="24">
        <v>0</v>
      </c>
      <c r="R309" s="24">
        <v>0</v>
      </c>
      <c r="S309" s="24">
        <v>7565188.0199999996</v>
      </c>
      <c r="T309" s="24">
        <v>7565188.0199999996</v>
      </c>
      <c r="U309" s="24">
        <v>49484881.979999997</v>
      </c>
      <c r="V309" s="24">
        <v>49484881.979999997</v>
      </c>
      <c r="W309" s="24">
        <v>0</v>
      </c>
      <c r="X309" s="24">
        <f t="shared" si="76"/>
        <v>49484881.980000004</v>
      </c>
      <c r="Y309" s="12">
        <f t="shared" si="62"/>
        <v>0.1326061128408782</v>
      </c>
      <c r="Z309" s="12">
        <f t="shared" si="63"/>
        <v>0.1326061128408782</v>
      </c>
      <c r="AA309" s="12">
        <f t="shared" si="64"/>
        <v>0</v>
      </c>
      <c r="AB309" s="13">
        <f t="shared" si="65"/>
        <v>0.1326061128408782</v>
      </c>
    </row>
    <row r="310" spans="1:28" ht="87" outlineLevel="4" x14ac:dyDescent="0.35">
      <c r="A310" s="25" t="s">
        <v>220</v>
      </c>
      <c r="B310" s="25" t="s">
        <v>31</v>
      </c>
      <c r="C310" s="25" t="s">
        <v>32</v>
      </c>
      <c r="D310" s="25" t="s">
        <v>51</v>
      </c>
      <c r="E310" s="25" t="s">
        <v>52</v>
      </c>
      <c r="F310" s="26" t="s">
        <v>35</v>
      </c>
      <c r="G310" s="25">
        <v>1112</v>
      </c>
      <c r="H310" s="25">
        <v>709800000</v>
      </c>
      <c r="I310" s="26" t="s">
        <v>32</v>
      </c>
      <c r="J310" s="27" t="s">
        <v>377</v>
      </c>
      <c r="K310" s="24">
        <v>172080295</v>
      </c>
      <c r="L310" s="24">
        <v>172080295</v>
      </c>
      <c r="M310" s="24">
        <v>0</v>
      </c>
      <c r="N310" s="24">
        <v>0</v>
      </c>
      <c r="O310" s="24">
        <f t="shared" si="72"/>
        <v>172080295</v>
      </c>
      <c r="P310" s="24">
        <v>0</v>
      </c>
      <c r="Q310" s="24">
        <v>133483089</v>
      </c>
      <c r="R310" s="24">
        <v>0</v>
      </c>
      <c r="S310" s="24">
        <v>38597206</v>
      </c>
      <c r="T310" s="24">
        <v>38597206</v>
      </c>
      <c r="U310" s="24">
        <v>0</v>
      </c>
      <c r="V310" s="24">
        <v>0</v>
      </c>
      <c r="W310" s="24">
        <v>0</v>
      </c>
      <c r="X310" s="24">
        <f t="shared" si="76"/>
        <v>0</v>
      </c>
      <c r="Y310" s="12">
        <f t="shared" si="62"/>
        <v>0.22429765127959597</v>
      </c>
      <c r="Z310" s="12">
        <f t="shared" si="63"/>
        <v>0.22429765127959597</v>
      </c>
      <c r="AA310" s="12">
        <f t="shared" si="64"/>
        <v>0.775702348720404</v>
      </c>
      <c r="AB310" s="13">
        <f t="shared" si="65"/>
        <v>1</v>
      </c>
    </row>
    <row r="311" spans="1:28" ht="58" outlineLevel="4" x14ac:dyDescent="0.35">
      <c r="A311" s="25" t="s">
        <v>220</v>
      </c>
      <c r="B311" s="25" t="s">
        <v>31</v>
      </c>
      <c r="C311" s="25" t="s">
        <v>32</v>
      </c>
      <c r="D311" s="25" t="s">
        <v>53</v>
      </c>
      <c r="E311" s="25" t="s">
        <v>52</v>
      </c>
      <c r="F311" s="26" t="s">
        <v>35</v>
      </c>
      <c r="G311" s="25">
        <v>1112</v>
      </c>
      <c r="H311" s="25">
        <v>709800000</v>
      </c>
      <c r="I311" s="26" t="s">
        <v>32</v>
      </c>
      <c r="J311" s="27" t="s">
        <v>378</v>
      </c>
      <c r="K311" s="24">
        <v>9496417</v>
      </c>
      <c r="L311" s="24">
        <v>9496417</v>
      </c>
      <c r="M311" s="24">
        <v>0</v>
      </c>
      <c r="N311" s="24">
        <v>0</v>
      </c>
      <c r="O311" s="24">
        <f t="shared" si="72"/>
        <v>9496417</v>
      </c>
      <c r="P311" s="24">
        <v>0</v>
      </c>
      <c r="Q311" s="24">
        <v>7410100</v>
      </c>
      <c r="R311" s="24">
        <v>0</v>
      </c>
      <c r="S311" s="24">
        <v>2086317</v>
      </c>
      <c r="T311" s="24">
        <v>2086317</v>
      </c>
      <c r="U311" s="24">
        <v>0</v>
      </c>
      <c r="V311" s="24">
        <v>0</v>
      </c>
      <c r="W311" s="24">
        <v>0</v>
      </c>
      <c r="X311" s="24">
        <f t="shared" si="76"/>
        <v>0</v>
      </c>
      <c r="Y311" s="12">
        <f t="shared" si="62"/>
        <v>0.21969517555937149</v>
      </c>
      <c r="Z311" s="12">
        <f t="shared" si="63"/>
        <v>0.21969517555937149</v>
      </c>
      <c r="AA311" s="12">
        <f t="shared" si="64"/>
        <v>0.78030482444062854</v>
      </c>
      <c r="AB311" s="13">
        <f t="shared" si="65"/>
        <v>1</v>
      </c>
    </row>
    <row r="312" spans="1:28" ht="87" outlineLevel="4" x14ac:dyDescent="0.35">
      <c r="A312" s="25" t="s">
        <v>220</v>
      </c>
      <c r="B312" s="25" t="s">
        <v>31</v>
      </c>
      <c r="C312" s="25" t="s">
        <v>32</v>
      </c>
      <c r="D312" s="25" t="s">
        <v>54</v>
      </c>
      <c r="E312" s="25" t="s">
        <v>52</v>
      </c>
      <c r="F312" s="26" t="s">
        <v>35</v>
      </c>
      <c r="G312" s="25">
        <v>1112</v>
      </c>
      <c r="H312" s="25">
        <v>709800000</v>
      </c>
      <c r="I312" s="26" t="s">
        <v>32</v>
      </c>
      <c r="J312" s="27" t="s">
        <v>379</v>
      </c>
      <c r="K312" s="24">
        <v>38791591</v>
      </c>
      <c r="L312" s="24">
        <v>38791591</v>
      </c>
      <c r="M312" s="24">
        <v>0</v>
      </c>
      <c r="N312" s="24">
        <v>0</v>
      </c>
      <c r="O312" s="24">
        <f t="shared" si="72"/>
        <v>38791591</v>
      </c>
      <c r="P312" s="24">
        <v>0</v>
      </c>
      <c r="Q312" s="24">
        <v>33128965</v>
      </c>
      <c r="R312" s="24">
        <v>0</v>
      </c>
      <c r="S312" s="24">
        <v>5662626</v>
      </c>
      <c r="T312" s="24">
        <v>5662626</v>
      </c>
      <c r="U312" s="24">
        <v>0</v>
      </c>
      <c r="V312" s="24">
        <v>0</v>
      </c>
      <c r="W312" s="24">
        <v>0</v>
      </c>
      <c r="X312" s="24">
        <f t="shared" si="76"/>
        <v>0</v>
      </c>
      <c r="Y312" s="12">
        <f t="shared" si="62"/>
        <v>0.14597560589871139</v>
      </c>
      <c r="Z312" s="12">
        <f t="shared" si="63"/>
        <v>0.14597560589871139</v>
      </c>
      <c r="AA312" s="12">
        <f t="shared" si="64"/>
        <v>0.85402439410128861</v>
      </c>
      <c r="AB312" s="13">
        <f t="shared" si="65"/>
        <v>1</v>
      </c>
    </row>
    <row r="313" spans="1:28" ht="72.5" outlineLevel="4" x14ac:dyDescent="0.35">
      <c r="A313" s="25" t="s">
        <v>220</v>
      </c>
      <c r="B313" s="25" t="s">
        <v>31</v>
      </c>
      <c r="C313" s="25" t="s">
        <v>32</v>
      </c>
      <c r="D313" s="25" t="s">
        <v>55</v>
      </c>
      <c r="E313" s="25" t="s">
        <v>52</v>
      </c>
      <c r="F313" s="26" t="s">
        <v>35</v>
      </c>
      <c r="G313" s="25">
        <v>1112</v>
      </c>
      <c r="H313" s="25">
        <v>709800000</v>
      </c>
      <c r="I313" s="26" t="s">
        <v>32</v>
      </c>
      <c r="J313" s="27" t="s">
        <v>380</v>
      </c>
      <c r="K313" s="24">
        <v>56978504</v>
      </c>
      <c r="L313" s="24">
        <v>56978504</v>
      </c>
      <c r="M313" s="24">
        <v>0</v>
      </c>
      <c r="N313" s="24">
        <v>0</v>
      </c>
      <c r="O313" s="24">
        <f t="shared" si="72"/>
        <v>56978504</v>
      </c>
      <c r="P313" s="24">
        <v>0</v>
      </c>
      <c r="Q313" s="24">
        <v>44460479</v>
      </c>
      <c r="R313" s="24">
        <v>0</v>
      </c>
      <c r="S313" s="24">
        <v>12518025</v>
      </c>
      <c r="T313" s="24">
        <v>12518025</v>
      </c>
      <c r="U313" s="24">
        <v>0</v>
      </c>
      <c r="V313" s="24">
        <v>0</v>
      </c>
      <c r="W313" s="24">
        <v>0</v>
      </c>
      <c r="X313" s="24">
        <f t="shared" si="76"/>
        <v>0</v>
      </c>
      <c r="Y313" s="12">
        <f t="shared" si="62"/>
        <v>0.21969732655669583</v>
      </c>
      <c r="Z313" s="12">
        <f t="shared" si="63"/>
        <v>0.21969732655669583</v>
      </c>
      <c r="AA313" s="12">
        <f t="shared" si="64"/>
        <v>0.78030267344330417</v>
      </c>
      <c r="AB313" s="13">
        <f t="shared" si="65"/>
        <v>1</v>
      </c>
    </row>
    <row r="314" spans="1:28" ht="72.5" outlineLevel="4" x14ac:dyDescent="0.35">
      <c r="A314" s="25" t="s">
        <v>220</v>
      </c>
      <c r="B314" s="25" t="s">
        <v>31</v>
      </c>
      <c r="C314" s="25" t="s">
        <v>32</v>
      </c>
      <c r="D314" s="25" t="s">
        <v>56</v>
      </c>
      <c r="E314" s="25" t="s">
        <v>52</v>
      </c>
      <c r="F314" s="26" t="s">
        <v>35</v>
      </c>
      <c r="G314" s="25">
        <v>1112</v>
      </c>
      <c r="H314" s="25">
        <v>709800000</v>
      </c>
      <c r="I314" s="26" t="s">
        <v>32</v>
      </c>
      <c r="J314" s="27" t="s">
        <v>381</v>
      </c>
      <c r="K314" s="24">
        <v>28489252</v>
      </c>
      <c r="L314" s="24">
        <v>28489252</v>
      </c>
      <c r="M314" s="24">
        <v>0</v>
      </c>
      <c r="N314" s="24">
        <v>0</v>
      </c>
      <c r="O314" s="24">
        <f t="shared" si="72"/>
        <v>28489252</v>
      </c>
      <c r="P314" s="24">
        <v>0</v>
      </c>
      <c r="Q314" s="24">
        <v>22230242</v>
      </c>
      <c r="R314" s="24">
        <v>0</v>
      </c>
      <c r="S314" s="24">
        <v>6259010</v>
      </c>
      <c r="T314" s="24">
        <v>6259010</v>
      </c>
      <c r="U314" s="24">
        <v>0</v>
      </c>
      <c r="V314" s="24">
        <v>0</v>
      </c>
      <c r="W314" s="24">
        <v>0</v>
      </c>
      <c r="X314" s="24">
        <f t="shared" si="76"/>
        <v>0</v>
      </c>
      <c r="Y314" s="12">
        <f t="shared" si="62"/>
        <v>0.21969723880430417</v>
      </c>
      <c r="Z314" s="12">
        <f t="shared" si="63"/>
        <v>0.21969723880430417</v>
      </c>
      <c r="AA314" s="12">
        <f t="shared" si="64"/>
        <v>0.78030276119569586</v>
      </c>
      <c r="AB314" s="13">
        <f t="shared" si="65"/>
        <v>1</v>
      </c>
    </row>
    <row r="315" spans="1:28" ht="58" outlineLevel="4" x14ac:dyDescent="0.35">
      <c r="A315" s="25" t="s">
        <v>220</v>
      </c>
      <c r="B315" s="25" t="s">
        <v>31</v>
      </c>
      <c r="C315" s="25" t="s">
        <v>32</v>
      </c>
      <c r="D315" s="25" t="s">
        <v>57</v>
      </c>
      <c r="E315" s="25" t="s">
        <v>52</v>
      </c>
      <c r="F315" s="26" t="s">
        <v>35</v>
      </c>
      <c r="G315" s="25">
        <v>1112</v>
      </c>
      <c r="H315" s="25">
        <v>709800000</v>
      </c>
      <c r="I315" s="26" t="s">
        <v>32</v>
      </c>
      <c r="J315" s="27" t="s">
        <v>382</v>
      </c>
      <c r="K315" s="24">
        <v>91183752</v>
      </c>
      <c r="L315" s="24">
        <v>91183752</v>
      </c>
      <c r="M315" s="24">
        <v>0</v>
      </c>
      <c r="N315" s="24">
        <v>0</v>
      </c>
      <c r="O315" s="24">
        <f t="shared" si="72"/>
        <v>91183752</v>
      </c>
      <c r="P315" s="24">
        <v>0</v>
      </c>
      <c r="Q315" s="24">
        <v>76310543.819999993</v>
      </c>
      <c r="R315" s="24">
        <v>0</v>
      </c>
      <c r="S315" s="24">
        <v>14873208.18</v>
      </c>
      <c r="T315" s="24">
        <v>14873208.18</v>
      </c>
      <c r="U315" s="24">
        <v>0</v>
      </c>
      <c r="V315" s="24">
        <v>0</v>
      </c>
      <c r="W315" s="24">
        <v>0</v>
      </c>
      <c r="X315" s="24">
        <f t="shared" si="76"/>
        <v>7.4505805969238281E-9</v>
      </c>
      <c r="Y315" s="12">
        <f t="shared" si="62"/>
        <v>0.16311248280285726</v>
      </c>
      <c r="Z315" s="12">
        <f t="shared" si="63"/>
        <v>0.16311248280285726</v>
      </c>
      <c r="AA315" s="12">
        <f t="shared" si="64"/>
        <v>0.83688751719714272</v>
      </c>
      <c r="AB315" s="13">
        <f t="shared" si="65"/>
        <v>1</v>
      </c>
    </row>
    <row r="316" spans="1:28" outlineLevel="3" x14ac:dyDescent="0.35">
      <c r="A316" s="29"/>
      <c r="B316" s="29"/>
      <c r="C316" s="29" t="s">
        <v>58</v>
      </c>
      <c r="D316" s="29"/>
      <c r="E316" s="29"/>
      <c r="F316" s="39"/>
      <c r="G316" s="29"/>
      <c r="H316" s="29"/>
      <c r="I316" s="39"/>
      <c r="J316" s="40"/>
      <c r="K316" s="30">
        <f t="shared" ref="K316:X316" si="77">SUBTOTAL(9,K302:K315)</f>
        <v>2424317784</v>
      </c>
      <c r="L316" s="30">
        <f t="shared" si="77"/>
        <v>2424317784</v>
      </c>
      <c r="M316" s="30">
        <f t="shared" si="77"/>
        <v>0</v>
      </c>
      <c r="N316" s="30">
        <f t="shared" si="77"/>
        <v>0</v>
      </c>
      <c r="O316" s="30">
        <f t="shared" si="77"/>
        <v>2424317784</v>
      </c>
      <c r="P316" s="30">
        <f t="shared" si="77"/>
        <v>0</v>
      </c>
      <c r="Q316" s="30">
        <f t="shared" si="77"/>
        <v>317023418.81999999</v>
      </c>
      <c r="R316" s="30">
        <f t="shared" si="77"/>
        <v>0</v>
      </c>
      <c r="S316" s="30">
        <f t="shared" si="77"/>
        <v>492240619.56999999</v>
      </c>
      <c r="T316" s="30">
        <f t="shared" si="77"/>
        <v>492240619.56999999</v>
      </c>
      <c r="U316" s="30">
        <f t="shared" si="77"/>
        <v>1615053745.6099999</v>
      </c>
      <c r="V316" s="30">
        <f t="shared" si="77"/>
        <v>1615053745.6099999</v>
      </c>
      <c r="W316" s="30">
        <f t="shared" si="77"/>
        <v>0</v>
      </c>
      <c r="X316" s="30">
        <f t="shared" si="77"/>
        <v>1615053745.6100001</v>
      </c>
      <c r="Y316" s="14">
        <f t="shared" si="62"/>
        <v>0.20304294379997834</v>
      </c>
      <c r="Z316" s="14">
        <f t="shared" si="63"/>
        <v>0.20304294379997834</v>
      </c>
      <c r="AA316" s="14">
        <f t="shared" si="64"/>
        <v>0.13076809521931881</v>
      </c>
      <c r="AB316" s="15">
        <f t="shared" si="65"/>
        <v>0.33381103901929715</v>
      </c>
    </row>
    <row r="317" spans="1:28" ht="87" outlineLevel="4" x14ac:dyDescent="0.35">
      <c r="A317" s="25" t="s">
        <v>220</v>
      </c>
      <c r="B317" s="25" t="s">
        <v>31</v>
      </c>
      <c r="C317" s="25" t="s">
        <v>59</v>
      </c>
      <c r="D317" s="25" t="s">
        <v>157</v>
      </c>
      <c r="E317" s="25" t="s">
        <v>34</v>
      </c>
      <c r="F317" s="26" t="s">
        <v>35</v>
      </c>
      <c r="G317" s="25">
        <v>1120</v>
      </c>
      <c r="H317" s="25">
        <v>709800000</v>
      </c>
      <c r="I317" s="26" t="s">
        <v>32</v>
      </c>
      <c r="J317" s="27" t="s">
        <v>488</v>
      </c>
      <c r="K317" s="24">
        <v>169852387</v>
      </c>
      <c r="L317" s="24">
        <v>169852387</v>
      </c>
      <c r="M317" s="24">
        <v>0</v>
      </c>
      <c r="N317" s="24">
        <v>0</v>
      </c>
      <c r="O317" s="24">
        <f t="shared" si="72"/>
        <v>169852387</v>
      </c>
      <c r="P317" s="24">
        <v>0</v>
      </c>
      <c r="Q317" s="24">
        <v>27556386.870000001</v>
      </c>
      <c r="R317" s="24">
        <v>0</v>
      </c>
      <c r="S317" s="24">
        <v>0</v>
      </c>
      <c r="T317" s="24">
        <v>0</v>
      </c>
      <c r="U317" s="24">
        <v>142296000.13</v>
      </c>
      <c r="V317" s="24">
        <v>142296000.13</v>
      </c>
      <c r="W317" s="24">
        <v>0</v>
      </c>
      <c r="X317" s="24">
        <f>+$O317-$P317-$Q317-$R317-$S317-$W317</f>
        <v>142296000.13</v>
      </c>
      <c r="Y317" s="12">
        <f t="shared" si="62"/>
        <v>0</v>
      </c>
      <c r="Z317" s="12">
        <f t="shared" si="63"/>
        <v>0</v>
      </c>
      <c r="AA317" s="12">
        <f t="shared" si="64"/>
        <v>0.16223726587957812</v>
      </c>
      <c r="AB317" s="13">
        <f t="shared" si="65"/>
        <v>0.16223726587957812</v>
      </c>
    </row>
    <row r="318" spans="1:28" outlineLevel="4" x14ac:dyDescent="0.35">
      <c r="A318" s="25" t="s">
        <v>220</v>
      </c>
      <c r="B318" s="25" t="s">
        <v>31</v>
      </c>
      <c r="C318" s="25" t="s">
        <v>59</v>
      </c>
      <c r="D318" s="25" t="s">
        <v>67</v>
      </c>
      <c r="E318" s="25" t="s">
        <v>34</v>
      </c>
      <c r="F318" s="26" t="s">
        <v>35</v>
      </c>
      <c r="G318" s="25">
        <v>1120</v>
      </c>
      <c r="H318" s="25">
        <v>709800000</v>
      </c>
      <c r="I318" s="26" t="s">
        <v>32</v>
      </c>
      <c r="J318" s="27" t="s">
        <v>388</v>
      </c>
      <c r="K318" s="24">
        <v>1074330</v>
      </c>
      <c r="L318" s="24">
        <v>1074330</v>
      </c>
      <c r="M318" s="24">
        <v>0</v>
      </c>
      <c r="N318" s="24">
        <v>0</v>
      </c>
      <c r="O318" s="24">
        <f t="shared" si="72"/>
        <v>1074330</v>
      </c>
      <c r="P318" s="24">
        <v>0</v>
      </c>
      <c r="Q318" s="24">
        <v>268583</v>
      </c>
      <c r="R318" s="24">
        <v>0</v>
      </c>
      <c r="S318" s="24">
        <v>0</v>
      </c>
      <c r="T318" s="24">
        <v>0</v>
      </c>
      <c r="U318" s="24">
        <v>0</v>
      </c>
      <c r="V318" s="24">
        <v>805747</v>
      </c>
      <c r="W318" s="24">
        <v>0</v>
      </c>
      <c r="X318" s="24">
        <f>+$O318-$P318-$Q318-$R318-$S318-$W318</f>
        <v>805747</v>
      </c>
      <c r="Y318" s="12">
        <f t="shared" si="62"/>
        <v>0</v>
      </c>
      <c r="Z318" s="12">
        <f t="shared" si="63"/>
        <v>0</v>
      </c>
      <c r="AA318" s="12">
        <f t="shared" si="64"/>
        <v>0.25000046540634629</v>
      </c>
      <c r="AB318" s="13">
        <f t="shared" si="65"/>
        <v>0.25000046540634629</v>
      </c>
    </row>
    <row r="319" spans="1:28" outlineLevel="4" x14ac:dyDescent="0.35">
      <c r="A319" s="25" t="s">
        <v>220</v>
      </c>
      <c r="B319" s="25" t="s">
        <v>31</v>
      </c>
      <c r="C319" s="25" t="s">
        <v>59</v>
      </c>
      <c r="D319" s="25" t="s">
        <v>68</v>
      </c>
      <c r="E319" s="25" t="s">
        <v>34</v>
      </c>
      <c r="F319" s="26" t="s">
        <v>35</v>
      </c>
      <c r="G319" s="25">
        <v>1120</v>
      </c>
      <c r="H319" s="25">
        <v>709800000</v>
      </c>
      <c r="I319" s="26" t="s">
        <v>32</v>
      </c>
      <c r="J319" s="27" t="s">
        <v>389</v>
      </c>
      <c r="K319" s="24">
        <v>35437800</v>
      </c>
      <c r="L319" s="24">
        <v>35437800</v>
      </c>
      <c r="M319" s="24">
        <v>0</v>
      </c>
      <c r="N319" s="24">
        <v>0</v>
      </c>
      <c r="O319" s="24">
        <f t="shared" si="72"/>
        <v>35437800</v>
      </c>
      <c r="P319" s="24">
        <v>0</v>
      </c>
      <c r="Q319" s="24">
        <v>4857150</v>
      </c>
      <c r="R319" s="24">
        <v>0</v>
      </c>
      <c r="S319" s="24">
        <v>3573400</v>
      </c>
      <c r="T319" s="24">
        <v>3573400</v>
      </c>
      <c r="U319" s="24">
        <v>428900</v>
      </c>
      <c r="V319" s="24">
        <v>27007250</v>
      </c>
      <c r="W319" s="24">
        <v>0</v>
      </c>
      <c r="X319" s="24">
        <f>+$O319-$P319-$Q319-$R319-$S319-$W319</f>
        <v>27007250</v>
      </c>
      <c r="Y319" s="12">
        <f t="shared" si="62"/>
        <v>0.10083583066668925</v>
      </c>
      <c r="Z319" s="12">
        <f t="shared" si="63"/>
        <v>0.10083583066668925</v>
      </c>
      <c r="AA319" s="12">
        <f t="shared" si="64"/>
        <v>0.13706127355535613</v>
      </c>
      <c r="AB319" s="13">
        <f t="shared" si="65"/>
        <v>0.23789710422204538</v>
      </c>
    </row>
    <row r="320" spans="1:28" outlineLevel="4" x14ac:dyDescent="0.35">
      <c r="A320" s="25" t="s">
        <v>220</v>
      </c>
      <c r="B320" s="25" t="s">
        <v>31</v>
      </c>
      <c r="C320" s="25" t="s">
        <v>59</v>
      </c>
      <c r="D320" s="25" t="s">
        <v>76</v>
      </c>
      <c r="E320" s="25" t="s">
        <v>34</v>
      </c>
      <c r="F320" s="26" t="s">
        <v>35</v>
      </c>
      <c r="G320" s="25">
        <v>1120</v>
      </c>
      <c r="H320" s="25">
        <v>709800000</v>
      </c>
      <c r="I320" s="26" t="s">
        <v>32</v>
      </c>
      <c r="J320" s="27" t="s">
        <v>77</v>
      </c>
      <c r="K320" s="24">
        <v>2000000</v>
      </c>
      <c r="L320" s="24">
        <v>2000000</v>
      </c>
      <c r="M320" s="24">
        <v>0</v>
      </c>
      <c r="N320" s="24">
        <v>0</v>
      </c>
      <c r="O320" s="24">
        <f t="shared" si="72"/>
        <v>2000000</v>
      </c>
      <c r="P320" s="24">
        <v>0</v>
      </c>
      <c r="Q320" s="24">
        <v>72096.87</v>
      </c>
      <c r="R320" s="24">
        <v>0</v>
      </c>
      <c r="S320" s="24">
        <v>0</v>
      </c>
      <c r="T320" s="24">
        <v>0</v>
      </c>
      <c r="U320" s="24">
        <v>1927903.13</v>
      </c>
      <c r="V320" s="24">
        <v>1927903.13</v>
      </c>
      <c r="W320" s="24">
        <v>0</v>
      </c>
      <c r="X320" s="24">
        <f>+$O320-$P320-$Q320-$R320-$S320-$W320</f>
        <v>1927903.13</v>
      </c>
      <c r="Y320" s="12">
        <f t="shared" si="62"/>
        <v>0</v>
      </c>
      <c r="Z320" s="12">
        <f t="shared" si="63"/>
        <v>0</v>
      </c>
      <c r="AA320" s="12">
        <f t="shared" si="64"/>
        <v>3.6048434999999997E-2</v>
      </c>
      <c r="AB320" s="13">
        <f t="shared" si="65"/>
        <v>3.6048434999999997E-2</v>
      </c>
    </row>
    <row r="321" spans="1:28" outlineLevel="3" x14ac:dyDescent="0.35">
      <c r="A321" s="29"/>
      <c r="B321" s="29"/>
      <c r="C321" s="29" t="s">
        <v>78</v>
      </c>
      <c r="D321" s="29"/>
      <c r="E321" s="29"/>
      <c r="F321" s="39"/>
      <c r="G321" s="29"/>
      <c r="H321" s="29"/>
      <c r="I321" s="39"/>
      <c r="J321" s="40"/>
      <c r="K321" s="30">
        <f t="shared" ref="K321:X321" si="78">SUBTOTAL(9,K317:K320)</f>
        <v>208364517</v>
      </c>
      <c r="L321" s="30">
        <f t="shared" si="78"/>
        <v>208364517</v>
      </c>
      <c r="M321" s="30">
        <f t="shared" si="78"/>
        <v>0</v>
      </c>
      <c r="N321" s="30">
        <f t="shared" si="78"/>
        <v>0</v>
      </c>
      <c r="O321" s="30">
        <f t="shared" si="78"/>
        <v>208364517</v>
      </c>
      <c r="P321" s="30">
        <f t="shared" si="78"/>
        <v>0</v>
      </c>
      <c r="Q321" s="30">
        <f t="shared" si="78"/>
        <v>32754216.740000002</v>
      </c>
      <c r="R321" s="30">
        <f t="shared" si="78"/>
        <v>0</v>
      </c>
      <c r="S321" s="30">
        <f t="shared" si="78"/>
        <v>3573400</v>
      </c>
      <c r="T321" s="30">
        <f t="shared" si="78"/>
        <v>3573400</v>
      </c>
      <c r="U321" s="30">
        <f t="shared" si="78"/>
        <v>144652803.25999999</v>
      </c>
      <c r="V321" s="30">
        <f t="shared" si="78"/>
        <v>172036900.25999999</v>
      </c>
      <c r="W321" s="30">
        <f t="shared" si="78"/>
        <v>0</v>
      </c>
      <c r="X321" s="30">
        <f t="shared" si="78"/>
        <v>172036900.25999999</v>
      </c>
      <c r="Y321" s="14">
        <f t="shared" si="62"/>
        <v>1.7149752997531725E-2</v>
      </c>
      <c r="Z321" s="14">
        <f t="shared" si="63"/>
        <v>1.7149752997531725E-2</v>
      </c>
      <c r="AA321" s="14">
        <f t="shared" si="64"/>
        <v>0.15719671089679824</v>
      </c>
      <c r="AB321" s="15">
        <f t="shared" si="65"/>
        <v>0.17434646389432995</v>
      </c>
    </row>
    <row r="322" spans="1:28" ht="29" outlineLevel="4" x14ac:dyDescent="0.35">
      <c r="A322" s="25" t="s">
        <v>220</v>
      </c>
      <c r="B322" s="25" t="s">
        <v>31</v>
      </c>
      <c r="C322" s="25" t="s">
        <v>79</v>
      </c>
      <c r="D322" s="25" t="s">
        <v>84</v>
      </c>
      <c r="E322" s="25" t="s">
        <v>34</v>
      </c>
      <c r="F322" s="26" t="s">
        <v>35</v>
      </c>
      <c r="G322" s="25">
        <v>1120</v>
      </c>
      <c r="H322" s="25">
        <v>709800000</v>
      </c>
      <c r="I322" s="26" t="s">
        <v>32</v>
      </c>
      <c r="J322" s="27" t="s">
        <v>393</v>
      </c>
      <c r="K322" s="24">
        <v>1350539</v>
      </c>
      <c r="L322" s="24">
        <v>1350539</v>
      </c>
      <c r="M322" s="24">
        <v>0</v>
      </c>
      <c r="N322" s="24">
        <v>0</v>
      </c>
      <c r="O322" s="24">
        <f t="shared" si="72"/>
        <v>1350539</v>
      </c>
      <c r="P322" s="24">
        <v>0</v>
      </c>
      <c r="Q322" s="24">
        <v>0</v>
      </c>
      <c r="R322" s="24">
        <v>0</v>
      </c>
      <c r="S322" s="24">
        <v>0</v>
      </c>
      <c r="T322" s="24">
        <v>0</v>
      </c>
      <c r="U322" s="24">
        <v>0</v>
      </c>
      <c r="V322" s="24">
        <v>1350539</v>
      </c>
      <c r="W322" s="24">
        <v>0</v>
      </c>
      <c r="X322" s="24">
        <f>+$O322-$P322-$Q322-$R322-$S322-$W322</f>
        <v>1350539</v>
      </c>
      <c r="Y322" s="12">
        <f t="shared" si="62"/>
        <v>0</v>
      </c>
      <c r="Z322" s="12">
        <f t="shared" si="63"/>
        <v>0</v>
      </c>
      <c r="AA322" s="12">
        <f t="shared" si="64"/>
        <v>0</v>
      </c>
      <c r="AB322" s="13">
        <f t="shared" si="65"/>
        <v>0</v>
      </c>
    </row>
    <row r="323" spans="1:28" outlineLevel="4" x14ac:dyDescent="0.35">
      <c r="A323" s="25" t="s">
        <v>220</v>
      </c>
      <c r="B323" s="25" t="s">
        <v>31</v>
      </c>
      <c r="C323" s="25" t="s">
        <v>79</v>
      </c>
      <c r="D323" s="25" t="s">
        <v>87</v>
      </c>
      <c r="E323" s="25" t="s">
        <v>34</v>
      </c>
      <c r="F323" s="26" t="s">
        <v>35</v>
      </c>
      <c r="G323" s="25">
        <v>1120</v>
      </c>
      <c r="H323" s="25">
        <v>709800000</v>
      </c>
      <c r="I323" s="26" t="s">
        <v>32</v>
      </c>
      <c r="J323" s="27" t="s">
        <v>394</v>
      </c>
      <c r="K323" s="24">
        <v>500100</v>
      </c>
      <c r="L323" s="24">
        <v>500100</v>
      </c>
      <c r="M323" s="24">
        <v>0</v>
      </c>
      <c r="N323" s="24">
        <v>0</v>
      </c>
      <c r="O323" s="24">
        <f t="shared" si="72"/>
        <v>500100</v>
      </c>
      <c r="P323" s="24">
        <v>0</v>
      </c>
      <c r="Q323" s="24">
        <v>0</v>
      </c>
      <c r="R323" s="24">
        <v>0</v>
      </c>
      <c r="S323" s="24">
        <v>0</v>
      </c>
      <c r="T323" s="24">
        <v>0</v>
      </c>
      <c r="U323" s="24">
        <v>0</v>
      </c>
      <c r="V323" s="24">
        <v>500100</v>
      </c>
      <c r="W323" s="24">
        <v>0</v>
      </c>
      <c r="X323" s="24">
        <f>+$O323-$P323-$Q323-$R323-$S323-$W323</f>
        <v>500100</v>
      </c>
      <c r="Y323" s="12">
        <f t="shared" si="62"/>
        <v>0</v>
      </c>
      <c r="Z323" s="12">
        <f t="shared" si="63"/>
        <v>0</v>
      </c>
      <c r="AA323" s="12">
        <f t="shared" si="64"/>
        <v>0</v>
      </c>
      <c r="AB323" s="13">
        <f t="shared" si="65"/>
        <v>0</v>
      </c>
    </row>
    <row r="324" spans="1:28" outlineLevel="4" x14ac:dyDescent="0.35">
      <c r="A324" s="25" t="s">
        <v>220</v>
      </c>
      <c r="B324" s="25" t="s">
        <v>31</v>
      </c>
      <c r="C324" s="25" t="s">
        <v>79</v>
      </c>
      <c r="D324" s="25" t="s">
        <v>88</v>
      </c>
      <c r="E324" s="25" t="s">
        <v>34</v>
      </c>
      <c r="F324" s="26" t="s">
        <v>35</v>
      </c>
      <c r="G324" s="25">
        <v>1120</v>
      </c>
      <c r="H324" s="25">
        <v>709800000</v>
      </c>
      <c r="I324" s="26" t="s">
        <v>32</v>
      </c>
      <c r="J324" s="27" t="s">
        <v>395</v>
      </c>
      <c r="K324" s="24">
        <v>925840</v>
      </c>
      <c r="L324" s="24">
        <v>925840</v>
      </c>
      <c r="M324" s="24">
        <v>0</v>
      </c>
      <c r="N324" s="24">
        <v>0</v>
      </c>
      <c r="O324" s="24">
        <f t="shared" si="72"/>
        <v>925840</v>
      </c>
      <c r="P324" s="24">
        <v>0</v>
      </c>
      <c r="Q324" s="24">
        <v>0</v>
      </c>
      <c r="R324" s="24">
        <v>0</v>
      </c>
      <c r="S324" s="24">
        <v>0</v>
      </c>
      <c r="T324" s="24">
        <v>0</v>
      </c>
      <c r="U324" s="24">
        <v>0</v>
      </c>
      <c r="V324" s="24">
        <v>925840</v>
      </c>
      <c r="W324" s="24">
        <v>0</v>
      </c>
      <c r="X324" s="24">
        <f>+$O324-$P324-$Q324-$R324-$S324-$W324</f>
        <v>925840</v>
      </c>
      <c r="Y324" s="12">
        <f t="shared" si="62"/>
        <v>0</v>
      </c>
      <c r="Z324" s="12">
        <f t="shared" si="63"/>
        <v>0</v>
      </c>
      <c r="AA324" s="12">
        <f t="shared" si="64"/>
        <v>0</v>
      </c>
      <c r="AB324" s="13">
        <f t="shared" si="65"/>
        <v>0</v>
      </c>
    </row>
    <row r="325" spans="1:28" outlineLevel="4" x14ac:dyDescent="0.35">
      <c r="A325" s="25" t="s">
        <v>220</v>
      </c>
      <c r="B325" s="25" t="s">
        <v>31</v>
      </c>
      <c r="C325" s="25" t="s">
        <v>79</v>
      </c>
      <c r="D325" s="25" t="s">
        <v>190</v>
      </c>
      <c r="E325" s="25" t="s">
        <v>34</v>
      </c>
      <c r="F325" s="26" t="s">
        <v>35</v>
      </c>
      <c r="G325" s="25">
        <v>1120</v>
      </c>
      <c r="H325" s="25">
        <v>709800000</v>
      </c>
      <c r="I325" s="26" t="s">
        <v>32</v>
      </c>
      <c r="J325" s="27" t="s">
        <v>455</v>
      </c>
      <c r="K325" s="24">
        <v>378950</v>
      </c>
      <c r="L325" s="24">
        <v>378950</v>
      </c>
      <c r="M325" s="24">
        <v>0</v>
      </c>
      <c r="N325" s="24">
        <v>0</v>
      </c>
      <c r="O325" s="24">
        <f t="shared" si="72"/>
        <v>378950</v>
      </c>
      <c r="P325" s="24">
        <v>0</v>
      </c>
      <c r="Q325" s="24">
        <v>0</v>
      </c>
      <c r="R325" s="24">
        <v>0</v>
      </c>
      <c r="S325" s="24">
        <v>0</v>
      </c>
      <c r="T325" s="24">
        <v>0</v>
      </c>
      <c r="U325" s="24">
        <v>378950</v>
      </c>
      <c r="V325" s="24">
        <v>378950</v>
      </c>
      <c r="W325" s="24">
        <v>0</v>
      </c>
      <c r="X325" s="24">
        <f>+$O325-$P325-$Q325-$R325-$S325-$W325</f>
        <v>378950</v>
      </c>
      <c r="Y325" s="12">
        <f t="shared" si="62"/>
        <v>0</v>
      </c>
      <c r="Z325" s="12">
        <f t="shared" si="63"/>
        <v>0</v>
      </c>
      <c r="AA325" s="12">
        <f t="shared" si="64"/>
        <v>0</v>
      </c>
      <c r="AB325" s="13">
        <f t="shared" si="65"/>
        <v>0</v>
      </c>
    </row>
    <row r="326" spans="1:28" outlineLevel="3" x14ac:dyDescent="0.35">
      <c r="A326" s="29"/>
      <c r="B326" s="29"/>
      <c r="C326" s="29" t="s">
        <v>90</v>
      </c>
      <c r="D326" s="29"/>
      <c r="E326" s="29"/>
      <c r="F326" s="39"/>
      <c r="G326" s="29"/>
      <c r="H326" s="29"/>
      <c r="I326" s="39"/>
      <c r="J326" s="40"/>
      <c r="K326" s="30">
        <f t="shared" ref="K326:X326" si="79">SUBTOTAL(9,K322:K325)</f>
        <v>3155429</v>
      </c>
      <c r="L326" s="30">
        <f t="shared" si="79"/>
        <v>3155429</v>
      </c>
      <c r="M326" s="30">
        <f t="shared" si="79"/>
        <v>0</v>
      </c>
      <c r="N326" s="30">
        <f t="shared" si="79"/>
        <v>0</v>
      </c>
      <c r="O326" s="30">
        <f t="shared" si="79"/>
        <v>3155429</v>
      </c>
      <c r="P326" s="30">
        <f t="shared" si="79"/>
        <v>0</v>
      </c>
      <c r="Q326" s="30">
        <f t="shared" si="79"/>
        <v>0</v>
      </c>
      <c r="R326" s="30">
        <f t="shared" si="79"/>
        <v>0</v>
      </c>
      <c r="S326" s="30">
        <f t="shared" si="79"/>
        <v>0</v>
      </c>
      <c r="T326" s="30">
        <f t="shared" si="79"/>
        <v>0</v>
      </c>
      <c r="U326" s="30">
        <f t="shared" si="79"/>
        <v>378950</v>
      </c>
      <c r="V326" s="30">
        <f t="shared" si="79"/>
        <v>3155429</v>
      </c>
      <c r="W326" s="30">
        <f t="shared" si="79"/>
        <v>0</v>
      </c>
      <c r="X326" s="30">
        <f t="shared" si="79"/>
        <v>3155429</v>
      </c>
      <c r="Y326" s="14">
        <f t="shared" si="62"/>
        <v>0</v>
      </c>
      <c r="Z326" s="14">
        <f t="shared" si="63"/>
        <v>0</v>
      </c>
      <c r="AA326" s="14">
        <f t="shared" si="64"/>
        <v>0</v>
      </c>
      <c r="AB326" s="15">
        <f t="shared" si="65"/>
        <v>0</v>
      </c>
    </row>
    <row r="327" spans="1:28" outlineLevel="4" x14ac:dyDescent="0.35">
      <c r="A327" s="25" t="s">
        <v>220</v>
      </c>
      <c r="B327" s="25" t="s">
        <v>31</v>
      </c>
      <c r="C327" s="25" t="s">
        <v>91</v>
      </c>
      <c r="D327" s="25" t="s">
        <v>92</v>
      </c>
      <c r="E327" s="25" t="s">
        <v>34</v>
      </c>
      <c r="F327" s="26">
        <v>280</v>
      </c>
      <c r="G327" s="25">
        <v>2210</v>
      </c>
      <c r="H327" s="25">
        <v>709800000</v>
      </c>
      <c r="I327" s="26" t="s">
        <v>32</v>
      </c>
      <c r="J327" s="27" t="s">
        <v>397</v>
      </c>
      <c r="K327" s="24">
        <v>731200</v>
      </c>
      <c r="L327" s="24">
        <v>731200</v>
      </c>
      <c r="M327" s="24">
        <v>0</v>
      </c>
      <c r="N327" s="24">
        <v>0</v>
      </c>
      <c r="O327" s="24">
        <f t="shared" si="72"/>
        <v>731200</v>
      </c>
      <c r="P327" s="24">
        <v>0</v>
      </c>
      <c r="Q327" s="24">
        <v>0</v>
      </c>
      <c r="R327" s="24">
        <v>0</v>
      </c>
      <c r="S327" s="24">
        <v>0</v>
      </c>
      <c r="T327" s="24">
        <v>0</v>
      </c>
      <c r="U327" s="24">
        <v>731200</v>
      </c>
      <c r="V327" s="24">
        <v>731200</v>
      </c>
      <c r="W327" s="24">
        <v>0</v>
      </c>
      <c r="X327" s="24">
        <f t="shared" ref="X327:X332" si="80">+$O327-$P327-$Q327-$R327-$S327-$W327</f>
        <v>731200</v>
      </c>
      <c r="Y327" s="12">
        <f t="shared" si="62"/>
        <v>0</v>
      </c>
      <c r="Z327" s="12">
        <f t="shared" si="63"/>
        <v>0</v>
      </c>
      <c r="AA327" s="12">
        <f t="shared" si="64"/>
        <v>0</v>
      </c>
      <c r="AB327" s="13">
        <f t="shared" si="65"/>
        <v>0</v>
      </c>
    </row>
    <row r="328" spans="1:28" outlineLevel="4" x14ac:dyDescent="0.35">
      <c r="A328" s="25" t="s">
        <v>220</v>
      </c>
      <c r="B328" s="25" t="s">
        <v>31</v>
      </c>
      <c r="C328" s="25" t="s">
        <v>91</v>
      </c>
      <c r="D328" s="25" t="s">
        <v>95</v>
      </c>
      <c r="E328" s="25" t="s">
        <v>34</v>
      </c>
      <c r="F328" s="26">
        <v>280</v>
      </c>
      <c r="G328" s="25">
        <v>2210</v>
      </c>
      <c r="H328" s="25">
        <v>709800000</v>
      </c>
      <c r="I328" s="26" t="s">
        <v>32</v>
      </c>
      <c r="J328" s="27" t="s">
        <v>398</v>
      </c>
      <c r="K328" s="24">
        <v>3400000</v>
      </c>
      <c r="L328" s="24">
        <v>3400000</v>
      </c>
      <c r="M328" s="24">
        <v>0</v>
      </c>
      <c r="N328" s="24">
        <v>0</v>
      </c>
      <c r="O328" s="24">
        <f t="shared" si="72"/>
        <v>3400000</v>
      </c>
      <c r="P328" s="24">
        <v>0</v>
      </c>
      <c r="Q328" s="24">
        <v>0</v>
      </c>
      <c r="R328" s="24">
        <v>0</v>
      </c>
      <c r="S328" s="24">
        <v>0</v>
      </c>
      <c r="T328" s="24">
        <v>0</v>
      </c>
      <c r="U328" s="24">
        <v>3400000</v>
      </c>
      <c r="V328" s="24">
        <v>3400000</v>
      </c>
      <c r="W328" s="24">
        <v>0</v>
      </c>
      <c r="X328" s="24">
        <f t="shared" si="80"/>
        <v>3400000</v>
      </c>
      <c r="Y328" s="12">
        <f t="shared" si="62"/>
        <v>0</v>
      </c>
      <c r="Z328" s="12">
        <f t="shared" si="63"/>
        <v>0</v>
      </c>
      <c r="AA328" s="12">
        <f t="shared" si="64"/>
        <v>0</v>
      </c>
      <c r="AB328" s="13">
        <f t="shared" si="65"/>
        <v>0</v>
      </c>
    </row>
    <row r="329" spans="1:28" ht="29" outlineLevel="4" x14ac:dyDescent="0.35">
      <c r="A329" s="25" t="s">
        <v>220</v>
      </c>
      <c r="B329" s="25" t="s">
        <v>31</v>
      </c>
      <c r="C329" s="25" t="s">
        <v>91</v>
      </c>
      <c r="D329" s="25" t="s">
        <v>205</v>
      </c>
      <c r="E329" s="25" t="s">
        <v>34</v>
      </c>
      <c r="F329" s="26">
        <v>280</v>
      </c>
      <c r="G329" s="25">
        <v>2210</v>
      </c>
      <c r="H329" s="25">
        <v>709800000</v>
      </c>
      <c r="I329" s="26" t="s">
        <v>32</v>
      </c>
      <c r="J329" s="27" t="s">
        <v>470</v>
      </c>
      <c r="K329" s="24">
        <v>2500000000</v>
      </c>
      <c r="L329" s="24">
        <v>2500000000</v>
      </c>
      <c r="M329" s="24">
        <v>0</v>
      </c>
      <c r="N329" s="24">
        <v>0</v>
      </c>
      <c r="O329" s="24">
        <f t="shared" si="72"/>
        <v>2500000000</v>
      </c>
      <c r="P329" s="24">
        <v>0</v>
      </c>
      <c r="Q329" s="24">
        <v>61080577.43</v>
      </c>
      <c r="R329" s="24">
        <v>24611819.010000002</v>
      </c>
      <c r="S329" s="24">
        <v>0</v>
      </c>
      <c r="T329" s="24">
        <v>0</v>
      </c>
      <c r="U329" s="24">
        <v>2414307603.5599999</v>
      </c>
      <c r="V329" s="24">
        <v>2414307603.5599999</v>
      </c>
      <c r="W329" s="24">
        <v>0</v>
      </c>
      <c r="X329" s="24">
        <f t="shared" si="80"/>
        <v>2414307603.5599999</v>
      </c>
      <c r="Y329" s="12">
        <f t="shared" si="62"/>
        <v>0</v>
      </c>
      <c r="Z329" s="12">
        <f t="shared" si="63"/>
        <v>0</v>
      </c>
      <c r="AA329" s="12">
        <f t="shared" si="64"/>
        <v>3.4276958576000001E-2</v>
      </c>
      <c r="AB329" s="13">
        <f t="shared" si="65"/>
        <v>3.4276958576000001E-2</v>
      </c>
    </row>
    <row r="330" spans="1:28" outlineLevel="4" x14ac:dyDescent="0.35">
      <c r="A330" s="25" t="s">
        <v>220</v>
      </c>
      <c r="B330" s="25" t="s">
        <v>31</v>
      </c>
      <c r="C330" s="25" t="s">
        <v>91</v>
      </c>
      <c r="D330" s="25" t="s">
        <v>96</v>
      </c>
      <c r="E330" s="25" t="s">
        <v>34</v>
      </c>
      <c r="F330" s="26">
        <v>280</v>
      </c>
      <c r="G330" s="25">
        <v>2210</v>
      </c>
      <c r="H330" s="25">
        <v>709800000</v>
      </c>
      <c r="I330" s="26" t="s">
        <v>32</v>
      </c>
      <c r="J330" s="27" t="s">
        <v>97</v>
      </c>
      <c r="K330" s="24">
        <v>7422600</v>
      </c>
      <c r="L330" s="24">
        <v>7422600</v>
      </c>
      <c r="M330" s="24">
        <v>0</v>
      </c>
      <c r="N330" s="24">
        <v>0</v>
      </c>
      <c r="O330" s="24">
        <f t="shared" si="72"/>
        <v>7422600</v>
      </c>
      <c r="P330" s="24">
        <v>0</v>
      </c>
      <c r="Q330" s="24">
        <v>0</v>
      </c>
      <c r="R330" s="24">
        <v>0</v>
      </c>
      <c r="S330" s="24">
        <v>0</v>
      </c>
      <c r="T330" s="24">
        <v>0</v>
      </c>
      <c r="U330" s="24">
        <v>7422600</v>
      </c>
      <c r="V330" s="24">
        <v>7422600</v>
      </c>
      <c r="W330" s="24">
        <v>0</v>
      </c>
      <c r="X330" s="24">
        <f t="shared" si="80"/>
        <v>7422600</v>
      </c>
      <c r="Y330" s="12">
        <f t="shared" ref="Y330:Y391" si="81">IFERROR(($S330/$L330),0)</f>
        <v>0</v>
      </c>
      <c r="Z330" s="12">
        <f t="shared" ref="Z330:Z391" si="82">IFERROR(($S330/$O330),0)</f>
        <v>0</v>
      </c>
      <c r="AA330" s="12">
        <f t="shared" ref="AA330:AA391" si="83">IFERROR((($P330+$Q330+$R330)/$O330),0)</f>
        <v>0</v>
      </c>
      <c r="AB330" s="13">
        <f t="shared" ref="AB330:AB391" si="84">$Z330+$AA330</f>
        <v>0</v>
      </c>
    </row>
    <row r="331" spans="1:28" ht="43.5" outlineLevel="4" x14ac:dyDescent="0.35">
      <c r="A331" s="25" t="s">
        <v>220</v>
      </c>
      <c r="B331" s="25" t="s">
        <v>31</v>
      </c>
      <c r="C331" s="25" t="s">
        <v>91</v>
      </c>
      <c r="D331" s="25" t="s">
        <v>194</v>
      </c>
      <c r="E331" s="25" t="s">
        <v>34</v>
      </c>
      <c r="F331" s="26">
        <v>280</v>
      </c>
      <c r="G331" s="25">
        <v>2110</v>
      </c>
      <c r="H331" s="25">
        <v>709800000</v>
      </c>
      <c r="I331" s="26" t="s">
        <v>32</v>
      </c>
      <c r="J331" s="27" t="s">
        <v>489</v>
      </c>
      <c r="K331" s="24">
        <v>3200000000</v>
      </c>
      <c r="L331" s="24">
        <v>3200000000</v>
      </c>
      <c r="M331" s="24">
        <v>0</v>
      </c>
      <c r="N331" s="24">
        <v>0</v>
      </c>
      <c r="O331" s="24">
        <f t="shared" si="72"/>
        <v>3200000000</v>
      </c>
      <c r="P331" s="24">
        <v>0</v>
      </c>
      <c r="Q331" s="24">
        <v>0</v>
      </c>
      <c r="R331" s="24">
        <v>0</v>
      </c>
      <c r="S331" s="24">
        <v>0</v>
      </c>
      <c r="T331" s="24">
        <v>0</v>
      </c>
      <c r="U331" s="24">
        <v>3200000000</v>
      </c>
      <c r="V331" s="24">
        <v>3200000000</v>
      </c>
      <c r="W331" s="24">
        <v>0</v>
      </c>
      <c r="X331" s="24">
        <f t="shared" si="80"/>
        <v>3200000000</v>
      </c>
      <c r="Y331" s="12">
        <f t="shared" si="81"/>
        <v>0</v>
      </c>
      <c r="Z331" s="12">
        <f t="shared" si="82"/>
        <v>0</v>
      </c>
      <c r="AA331" s="12">
        <f t="shared" si="83"/>
        <v>0</v>
      </c>
      <c r="AB331" s="13">
        <f t="shared" si="84"/>
        <v>0</v>
      </c>
    </row>
    <row r="332" spans="1:28" outlineLevel="4" x14ac:dyDescent="0.35">
      <c r="A332" s="25" t="s">
        <v>220</v>
      </c>
      <c r="B332" s="25" t="s">
        <v>31</v>
      </c>
      <c r="C332" s="25" t="s">
        <v>91</v>
      </c>
      <c r="D332" s="25" t="s">
        <v>98</v>
      </c>
      <c r="E332" s="25" t="s">
        <v>34</v>
      </c>
      <c r="F332" s="26">
        <v>280</v>
      </c>
      <c r="G332" s="25">
        <v>2240</v>
      </c>
      <c r="H332" s="25">
        <v>709800000</v>
      </c>
      <c r="I332" s="26" t="s">
        <v>32</v>
      </c>
      <c r="J332" s="27" t="s">
        <v>99</v>
      </c>
      <c r="K332" s="24">
        <v>125000000</v>
      </c>
      <c r="L332" s="24">
        <v>125000000</v>
      </c>
      <c r="M332" s="24">
        <v>0</v>
      </c>
      <c r="N332" s="24">
        <v>0</v>
      </c>
      <c r="O332" s="24">
        <f t="shared" si="72"/>
        <v>125000000</v>
      </c>
      <c r="P332" s="24">
        <v>0</v>
      </c>
      <c r="Q332" s="24">
        <v>0</v>
      </c>
      <c r="R332" s="24">
        <v>0</v>
      </c>
      <c r="S332" s="24">
        <v>0</v>
      </c>
      <c r="T332" s="24">
        <v>0</v>
      </c>
      <c r="U332" s="24">
        <v>125000000</v>
      </c>
      <c r="V332" s="24">
        <v>125000000</v>
      </c>
      <c r="W332" s="24">
        <v>0</v>
      </c>
      <c r="X332" s="24">
        <f t="shared" si="80"/>
        <v>125000000</v>
      </c>
      <c r="Y332" s="12">
        <f t="shared" si="81"/>
        <v>0</v>
      </c>
      <c r="Z332" s="12">
        <f t="shared" si="82"/>
        <v>0</v>
      </c>
      <c r="AA332" s="12">
        <f t="shared" si="83"/>
        <v>0</v>
      </c>
      <c r="AB332" s="13">
        <f t="shared" si="84"/>
        <v>0</v>
      </c>
    </row>
    <row r="333" spans="1:28" outlineLevel="3" x14ac:dyDescent="0.35">
      <c r="A333" s="29"/>
      <c r="B333" s="29"/>
      <c r="C333" s="29" t="s">
        <v>100</v>
      </c>
      <c r="D333" s="29"/>
      <c r="E333" s="29"/>
      <c r="F333" s="39"/>
      <c r="G333" s="29"/>
      <c r="H333" s="29"/>
      <c r="I333" s="39"/>
      <c r="J333" s="40"/>
      <c r="K333" s="30">
        <f t="shared" ref="K333:X333" si="85">SUBTOTAL(9,K327:K332)</f>
        <v>5836553800</v>
      </c>
      <c r="L333" s="30">
        <f t="shared" si="85"/>
        <v>5836553800</v>
      </c>
      <c r="M333" s="30">
        <f t="shared" si="85"/>
        <v>0</v>
      </c>
      <c r="N333" s="30">
        <f t="shared" si="85"/>
        <v>0</v>
      </c>
      <c r="O333" s="30">
        <f t="shared" si="85"/>
        <v>5836553800</v>
      </c>
      <c r="P333" s="30">
        <f t="shared" si="85"/>
        <v>0</v>
      </c>
      <c r="Q333" s="30">
        <f t="shared" si="85"/>
        <v>61080577.43</v>
      </c>
      <c r="R333" s="30">
        <f t="shared" si="85"/>
        <v>24611819.010000002</v>
      </c>
      <c r="S333" s="30">
        <f t="shared" si="85"/>
        <v>0</v>
      </c>
      <c r="T333" s="30">
        <f t="shared" si="85"/>
        <v>0</v>
      </c>
      <c r="U333" s="30">
        <f t="shared" si="85"/>
        <v>5750861403.5599995</v>
      </c>
      <c r="V333" s="30">
        <f t="shared" si="85"/>
        <v>5750861403.5599995</v>
      </c>
      <c r="W333" s="30">
        <f t="shared" si="85"/>
        <v>0</v>
      </c>
      <c r="X333" s="30">
        <f t="shared" si="85"/>
        <v>5750861403.5599995</v>
      </c>
      <c r="Y333" s="14">
        <f t="shared" si="81"/>
        <v>0</v>
      </c>
      <c r="Z333" s="14">
        <f t="shared" si="82"/>
        <v>0</v>
      </c>
      <c r="AA333" s="14">
        <f t="shared" si="83"/>
        <v>1.4682019454699449E-2</v>
      </c>
      <c r="AB333" s="15">
        <f t="shared" si="84"/>
        <v>1.4682019454699449E-2</v>
      </c>
    </row>
    <row r="334" spans="1:28" ht="87" outlineLevel="4" x14ac:dyDescent="0.35">
      <c r="A334" s="25" t="s">
        <v>220</v>
      </c>
      <c r="B334" s="25" t="s">
        <v>31</v>
      </c>
      <c r="C334" s="25" t="s">
        <v>101</v>
      </c>
      <c r="D334" s="25" t="s">
        <v>102</v>
      </c>
      <c r="E334" s="25" t="s">
        <v>52</v>
      </c>
      <c r="F334" s="26" t="s">
        <v>35</v>
      </c>
      <c r="G334" s="25">
        <v>1310</v>
      </c>
      <c r="H334" s="25">
        <v>709800000</v>
      </c>
      <c r="I334" s="26" t="s">
        <v>32</v>
      </c>
      <c r="J334" s="27" t="s">
        <v>399</v>
      </c>
      <c r="K334" s="24">
        <v>12165822</v>
      </c>
      <c r="L334" s="24">
        <v>12165822</v>
      </c>
      <c r="M334" s="24">
        <v>0</v>
      </c>
      <c r="N334" s="24">
        <v>0</v>
      </c>
      <c r="O334" s="24">
        <f t="shared" si="72"/>
        <v>12165822</v>
      </c>
      <c r="P334" s="24">
        <v>0</v>
      </c>
      <c r="Q334" s="24">
        <v>10441743.32</v>
      </c>
      <c r="R334" s="24">
        <v>0</v>
      </c>
      <c r="S334" s="24">
        <v>1724078.68</v>
      </c>
      <c r="T334" s="24">
        <v>1724078.68</v>
      </c>
      <c r="U334" s="24">
        <v>0</v>
      </c>
      <c r="V334" s="24">
        <v>0</v>
      </c>
      <c r="W334" s="24">
        <v>0</v>
      </c>
      <c r="X334" s="24">
        <f t="shared" ref="X334:X336" si="86">+$O334-$P334-$Q334-$R334-$S334-$W334</f>
        <v>-2.3283064365386963E-10</v>
      </c>
      <c r="Y334" s="12">
        <f t="shared" si="81"/>
        <v>0.14171493549716574</v>
      </c>
      <c r="Z334" s="12">
        <f t="shared" si="82"/>
        <v>0.14171493549716574</v>
      </c>
      <c r="AA334" s="12">
        <f t="shared" si="83"/>
        <v>0.85828506450283426</v>
      </c>
      <c r="AB334" s="13">
        <f t="shared" si="84"/>
        <v>1</v>
      </c>
    </row>
    <row r="335" spans="1:28" ht="87" outlineLevel="4" x14ac:dyDescent="0.35">
      <c r="A335" s="25" t="s">
        <v>220</v>
      </c>
      <c r="B335" s="25" t="s">
        <v>31</v>
      </c>
      <c r="C335" s="25" t="s">
        <v>101</v>
      </c>
      <c r="D335" s="25" t="s">
        <v>102</v>
      </c>
      <c r="E335" s="25" t="s">
        <v>103</v>
      </c>
      <c r="F335" s="26" t="s">
        <v>35</v>
      </c>
      <c r="G335" s="25">
        <v>1310</v>
      </c>
      <c r="H335" s="25">
        <v>709800000</v>
      </c>
      <c r="I335" s="26" t="s">
        <v>32</v>
      </c>
      <c r="J335" s="27" t="s">
        <v>400</v>
      </c>
      <c r="K335" s="24">
        <v>4748209</v>
      </c>
      <c r="L335" s="24">
        <v>4748209</v>
      </c>
      <c r="M335" s="24">
        <v>0</v>
      </c>
      <c r="N335" s="24">
        <v>0</v>
      </c>
      <c r="O335" s="24">
        <f t="shared" si="72"/>
        <v>4748209</v>
      </c>
      <c r="P335" s="24">
        <v>0</v>
      </c>
      <c r="Q335" s="24">
        <v>3705041.29</v>
      </c>
      <c r="R335" s="24">
        <v>0</v>
      </c>
      <c r="S335" s="24">
        <v>1043167.71</v>
      </c>
      <c r="T335" s="24">
        <v>1043167.71</v>
      </c>
      <c r="U335" s="24">
        <v>0</v>
      </c>
      <c r="V335" s="24">
        <v>0</v>
      </c>
      <c r="W335" s="24">
        <v>0</v>
      </c>
      <c r="X335" s="24">
        <f t="shared" si="86"/>
        <v>0</v>
      </c>
      <c r="Y335" s="12">
        <f t="shared" si="81"/>
        <v>0.21969709210357</v>
      </c>
      <c r="Z335" s="12">
        <f t="shared" si="82"/>
        <v>0.21969709210357</v>
      </c>
      <c r="AA335" s="12">
        <f t="shared" si="83"/>
        <v>0.78030290789642998</v>
      </c>
      <c r="AB335" s="13">
        <f t="shared" si="84"/>
        <v>1</v>
      </c>
    </row>
    <row r="336" spans="1:28" ht="58" outlineLevel="4" x14ac:dyDescent="0.35">
      <c r="A336" s="25" t="s">
        <v>220</v>
      </c>
      <c r="B336" s="25" t="s">
        <v>31</v>
      </c>
      <c r="C336" s="25" t="s">
        <v>101</v>
      </c>
      <c r="D336" s="25" t="s">
        <v>102</v>
      </c>
      <c r="E336" s="25" t="s">
        <v>104</v>
      </c>
      <c r="F336" s="26" t="s">
        <v>35</v>
      </c>
      <c r="G336" s="25">
        <v>1310</v>
      </c>
      <c r="H336" s="25">
        <v>709800000</v>
      </c>
      <c r="I336" s="26" t="s">
        <v>32</v>
      </c>
      <c r="J336" s="27" t="s">
        <v>401</v>
      </c>
      <c r="K336" s="24">
        <v>24135267</v>
      </c>
      <c r="L336" s="24">
        <v>24135267</v>
      </c>
      <c r="M336" s="24">
        <v>0</v>
      </c>
      <c r="N336" s="24">
        <v>0</v>
      </c>
      <c r="O336" s="24">
        <f t="shared" si="72"/>
        <v>24135267</v>
      </c>
      <c r="P336" s="24">
        <v>0</v>
      </c>
      <c r="Q336" s="24">
        <v>20675868.949999999</v>
      </c>
      <c r="R336" s="24">
        <v>0</v>
      </c>
      <c r="S336" s="24">
        <v>3459398.05</v>
      </c>
      <c r="T336" s="24">
        <v>3459398.05</v>
      </c>
      <c r="U336" s="24">
        <v>0</v>
      </c>
      <c r="V336" s="24">
        <v>0</v>
      </c>
      <c r="W336" s="24">
        <v>0</v>
      </c>
      <c r="X336" s="24">
        <f t="shared" si="86"/>
        <v>9.3132257461547852E-10</v>
      </c>
      <c r="Y336" s="12">
        <f t="shared" si="81"/>
        <v>0.14333373854948445</v>
      </c>
      <c r="Z336" s="12">
        <f t="shared" si="82"/>
        <v>0.14333373854948445</v>
      </c>
      <c r="AA336" s="12">
        <f t="shared" si="83"/>
        <v>0.8566662614505155</v>
      </c>
      <c r="AB336" s="13">
        <f t="shared" si="84"/>
        <v>1</v>
      </c>
    </row>
    <row r="337" spans="1:28" ht="101.5" outlineLevel="4" x14ac:dyDescent="0.35">
      <c r="A337" s="25" t="s">
        <v>220</v>
      </c>
      <c r="B337" s="25" t="s">
        <v>31</v>
      </c>
      <c r="C337" s="25" t="s">
        <v>101</v>
      </c>
      <c r="D337" s="25" t="s">
        <v>102</v>
      </c>
      <c r="E337" s="25" t="s">
        <v>221</v>
      </c>
      <c r="F337" s="26" t="s">
        <v>35</v>
      </c>
      <c r="G337" s="25">
        <v>1310</v>
      </c>
      <c r="H337" s="25">
        <v>709800000</v>
      </c>
      <c r="I337" s="26" t="s">
        <v>32</v>
      </c>
      <c r="J337" s="27" t="s">
        <v>490</v>
      </c>
      <c r="K337" s="24">
        <v>2500000000</v>
      </c>
      <c r="L337" s="24">
        <v>2500000000</v>
      </c>
      <c r="M337" s="24">
        <v>0</v>
      </c>
      <c r="N337" s="24">
        <v>0</v>
      </c>
      <c r="O337" s="24">
        <f t="shared" si="72"/>
        <v>2500000000</v>
      </c>
      <c r="P337" s="24">
        <v>0</v>
      </c>
      <c r="Q337" s="24">
        <v>608818363.86000001</v>
      </c>
      <c r="R337" s="24">
        <v>0</v>
      </c>
      <c r="S337" s="24">
        <v>16181636.140000001</v>
      </c>
      <c r="T337" s="24">
        <v>16181636.140000001</v>
      </c>
      <c r="U337" s="24">
        <v>0</v>
      </c>
      <c r="V337" s="24">
        <v>1875000000</v>
      </c>
      <c r="W337" s="24">
        <v>0</v>
      </c>
      <c r="X337" s="24">
        <f>+$O337-$P337-$Q337-$R337-$S337-$W337</f>
        <v>1874999999.9999998</v>
      </c>
      <c r="Y337" s="12">
        <f t="shared" si="81"/>
        <v>6.4726544560000003E-3</v>
      </c>
      <c r="Z337" s="12">
        <f t="shared" si="82"/>
        <v>6.4726544560000003E-3</v>
      </c>
      <c r="AA337" s="12">
        <f t="shared" si="83"/>
        <v>0.24352734554400002</v>
      </c>
      <c r="AB337" s="13">
        <f t="shared" si="84"/>
        <v>0.25</v>
      </c>
    </row>
    <row r="338" spans="1:28" ht="43.5" outlineLevel="4" x14ac:dyDescent="0.35">
      <c r="A338" s="25" t="s">
        <v>220</v>
      </c>
      <c r="B338" s="25" t="s">
        <v>31</v>
      </c>
      <c r="C338" s="25" t="s">
        <v>101</v>
      </c>
      <c r="D338" s="25" t="s">
        <v>126</v>
      </c>
      <c r="E338" s="25" t="s">
        <v>34</v>
      </c>
      <c r="F338" s="26" t="s">
        <v>35</v>
      </c>
      <c r="G338" s="25">
        <v>1320</v>
      </c>
      <c r="H338" s="25">
        <v>709800000</v>
      </c>
      <c r="I338" s="26" t="s">
        <v>32</v>
      </c>
      <c r="J338" s="27" t="s">
        <v>423</v>
      </c>
      <c r="K338" s="24">
        <v>26235534</v>
      </c>
      <c r="L338" s="24">
        <v>26235534</v>
      </c>
      <c r="M338" s="24">
        <v>0</v>
      </c>
      <c r="N338" s="24">
        <v>0</v>
      </c>
      <c r="O338" s="24">
        <f t="shared" si="72"/>
        <v>26235534</v>
      </c>
      <c r="P338" s="24">
        <v>0</v>
      </c>
      <c r="Q338" s="24">
        <v>0</v>
      </c>
      <c r="R338" s="24">
        <v>0</v>
      </c>
      <c r="S338" s="24">
        <v>1144712.1200000001</v>
      </c>
      <c r="T338" s="24">
        <v>1144712.1200000001</v>
      </c>
      <c r="U338" s="24">
        <v>25090821.879999999</v>
      </c>
      <c r="V338" s="24">
        <v>25090821.879999999</v>
      </c>
      <c r="W338" s="24">
        <v>0</v>
      </c>
      <c r="X338" s="24">
        <f>+$O338-$P338-$Q338-$R338-$S338-$W338</f>
        <v>25090821.879999999</v>
      </c>
      <c r="Y338" s="12">
        <f t="shared" si="81"/>
        <v>4.3632125803118781E-2</v>
      </c>
      <c r="Z338" s="12">
        <f t="shared" si="82"/>
        <v>4.3632125803118781E-2</v>
      </c>
      <c r="AA338" s="12">
        <f t="shared" si="83"/>
        <v>0</v>
      </c>
      <c r="AB338" s="13">
        <f t="shared" si="84"/>
        <v>4.3632125803118781E-2</v>
      </c>
    </row>
    <row r="339" spans="1:28" outlineLevel="3" x14ac:dyDescent="0.35">
      <c r="A339" s="29"/>
      <c r="B339" s="29"/>
      <c r="C339" s="29" t="s">
        <v>136</v>
      </c>
      <c r="D339" s="29"/>
      <c r="E339" s="29"/>
      <c r="F339" s="39"/>
      <c r="G339" s="29"/>
      <c r="H339" s="29"/>
      <c r="I339" s="39"/>
      <c r="J339" s="40"/>
      <c r="K339" s="30">
        <f t="shared" ref="K339:X339" si="87">SUBTOTAL(9,K334:K338)</f>
        <v>2567284832</v>
      </c>
      <c r="L339" s="30">
        <f t="shared" si="87"/>
        <v>2567284832</v>
      </c>
      <c r="M339" s="30">
        <f t="shared" si="87"/>
        <v>0</v>
      </c>
      <c r="N339" s="30">
        <f t="shared" si="87"/>
        <v>0</v>
      </c>
      <c r="O339" s="30">
        <f t="shared" si="87"/>
        <v>2567284832</v>
      </c>
      <c r="P339" s="30">
        <f t="shared" si="87"/>
        <v>0</v>
      </c>
      <c r="Q339" s="30">
        <f t="shared" si="87"/>
        <v>643641017.42000008</v>
      </c>
      <c r="R339" s="30">
        <f t="shared" si="87"/>
        <v>0</v>
      </c>
      <c r="S339" s="30">
        <f t="shared" si="87"/>
        <v>23552992.699999999</v>
      </c>
      <c r="T339" s="30">
        <f t="shared" si="87"/>
        <v>23552992.699999999</v>
      </c>
      <c r="U339" s="30">
        <f t="shared" si="87"/>
        <v>25090821.879999999</v>
      </c>
      <c r="V339" s="30">
        <f t="shared" si="87"/>
        <v>1900090821.8800001</v>
      </c>
      <c r="W339" s="30">
        <f t="shared" si="87"/>
        <v>0</v>
      </c>
      <c r="X339" s="30">
        <f t="shared" si="87"/>
        <v>1900090821.8799999</v>
      </c>
      <c r="Y339" s="14">
        <f t="shared" si="81"/>
        <v>9.1742810951176909E-3</v>
      </c>
      <c r="Z339" s="14">
        <f t="shared" si="82"/>
        <v>9.1742810951176909E-3</v>
      </c>
      <c r="AA339" s="14">
        <f t="shared" si="83"/>
        <v>0.25070884593611004</v>
      </c>
      <c r="AB339" s="15">
        <f t="shared" si="84"/>
        <v>0.25988312703122773</v>
      </c>
    </row>
    <row r="340" spans="1:28" ht="145" outlineLevel="4" x14ac:dyDescent="0.35">
      <c r="A340" s="25" t="s">
        <v>220</v>
      </c>
      <c r="B340" s="25" t="s">
        <v>31</v>
      </c>
      <c r="C340" s="25" t="s">
        <v>137</v>
      </c>
      <c r="D340" s="25" t="s">
        <v>138</v>
      </c>
      <c r="E340" s="25" t="s">
        <v>221</v>
      </c>
      <c r="F340" s="26">
        <v>280</v>
      </c>
      <c r="G340" s="25">
        <v>2310</v>
      </c>
      <c r="H340" s="25">
        <v>709800000</v>
      </c>
      <c r="I340" s="26" t="s">
        <v>32</v>
      </c>
      <c r="J340" s="27" t="s">
        <v>491</v>
      </c>
      <c r="K340" s="24">
        <v>29850000000</v>
      </c>
      <c r="L340" s="24">
        <v>29850000000</v>
      </c>
      <c r="M340" s="24">
        <v>0</v>
      </c>
      <c r="N340" s="24">
        <v>0</v>
      </c>
      <c r="O340" s="24">
        <f t="shared" si="72"/>
        <v>29850000000</v>
      </c>
      <c r="P340" s="24">
        <v>0</v>
      </c>
      <c r="Q340" s="24">
        <v>4140950242.77</v>
      </c>
      <c r="R340" s="24">
        <v>0</v>
      </c>
      <c r="S340" s="24">
        <v>2321549757.23</v>
      </c>
      <c r="T340" s="24">
        <v>2321549757.23</v>
      </c>
      <c r="U340" s="24">
        <v>2000000000</v>
      </c>
      <c r="V340" s="24">
        <v>23387500000</v>
      </c>
      <c r="W340" s="24">
        <v>1000000000</v>
      </c>
      <c r="X340" s="24">
        <f>+$O340-$P340-$Q340-$R340-$S340-$W340</f>
        <v>22387500000</v>
      </c>
      <c r="Y340" s="12">
        <f t="shared" si="81"/>
        <v>7.7773861213735349E-2</v>
      </c>
      <c r="Z340" s="12">
        <f t="shared" si="82"/>
        <v>7.7773861213735349E-2</v>
      </c>
      <c r="AA340" s="12">
        <f t="shared" si="83"/>
        <v>0.13872530126532664</v>
      </c>
      <c r="AB340" s="13">
        <f t="shared" si="84"/>
        <v>0.21649916247906198</v>
      </c>
    </row>
    <row r="341" spans="1:28" outlineLevel="3" x14ac:dyDescent="0.35">
      <c r="A341" s="29"/>
      <c r="B341" s="29"/>
      <c r="C341" s="29" t="s">
        <v>139</v>
      </c>
      <c r="D341" s="29"/>
      <c r="E341" s="29"/>
      <c r="F341" s="39"/>
      <c r="G341" s="29"/>
      <c r="H341" s="29"/>
      <c r="I341" s="39"/>
      <c r="J341" s="40"/>
      <c r="K341" s="30">
        <f t="shared" ref="K341:X341" si="88">SUBTOTAL(9,K340:K340)</f>
        <v>29850000000</v>
      </c>
      <c r="L341" s="30">
        <f t="shared" si="88"/>
        <v>29850000000</v>
      </c>
      <c r="M341" s="30">
        <f t="shared" si="88"/>
        <v>0</v>
      </c>
      <c r="N341" s="30">
        <f t="shared" si="88"/>
        <v>0</v>
      </c>
      <c r="O341" s="30">
        <f t="shared" si="88"/>
        <v>29850000000</v>
      </c>
      <c r="P341" s="30">
        <f t="shared" si="88"/>
        <v>0</v>
      </c>
      <c r="Q341" s="30">
        <f t="shared" si="88"/>
        <v>4140950242.77</v>
      </c>
      <c r="R341" s="30">
        <f t="shared" si="88"/>
        <v>0</v>
      </c>
      <c r="S341" s="30">
        <f t="shared" si="88"/>
        <v>2321549757.23</v>
      </c>
      <c r="T341" s="30">
        <f t="shared" si="88"/>
        <v>2321549757.23</v>
      </c>
      <c r="U341" s="30">
        <f t="shared" si="88"/>
        <v>2000000000</v>
      </c>
      <c r="V341" s="30">
        <f t="shared" si="88"/>
        <v>23387500000</v>
      </c>
      <c r="W341" s="30">
        <f t="shared" si="88"/>
        <v>1000000000</v>
      </c>
      <c r="X341" s="30">
        <f t="shared" si="88"/>
        <v>22387500000</v>
      </c>
      <c r="Y341" s="14">
        <f t="shared" si="81"/>
        <v>7.7773861213735349E-2</v>
      </c>
      <c r="Z341" s="14">
        <f t="shared" si="82"/>
        <v>7.7773861213735349E-2</v>
      </c>
      <c r="AA341" s="14">
        <f t="shared" si="83"/>
        <v>0.13872530126532664</v>
      </c>
      <c r="AB341" s="15">
        <f t="shared" si="84"/>
        <v>0.21649916247906198</v>
      </c>
    </row>
    <row r="342" spans="1:28" outlineLevel="1" x14ac:dyDescent="0.35">
      <c r="A342" s="35" t="s">
        <v>222</v>
      </c>
      <c r="B342" s="35"/>
      <c r="C342" s="35"/>
      <c r="D342" s="35"/>
      <c r="E342" s="35"/>
      <c r="F342" s="36"/>
      <c r="G342" s="35"/>
      <c r="H342" s="35"/>
      <c r="I342" s="36"/>
      <c r="J342" s="37"/>
      <c r="K342" s="38">
        <f t="shared" ref="K342:X342" si="89">SUBTOTAL(9,K302:K340)</f>
        <v>40889676362</v>
      </c>
      <c r="L342" s="38">
        <f t="shared" si="89"/>
        <v>40889676362</v>
      </c>
      <c r="M342" s="38">
        <f t="shared" si="89"/>
        <v>0</v>
      </c>
      <c r="N342" s="38">
        <f t="shared" si="89"/>
        <v>0</v>
      </c>
      <c r="O342" s="38">
        <f t="shared" si="89"/>
        <v>40889676362</v>
      </c>
      <c r="P342" s="38">
        <f t="shared" si="89"/>
        <v>0</v>
      </c>
      <c r="Q342" s="38">
        <f t="shared" si="89"/>
        <v>5195449473.1800003</v>
      </c>
      <c r="R342" s="38">
        <f t="shared" si="89"/>
        <v>24611819.010000002</v>
      </c>
      <c r="S342" s="38">
        <f t="shared" si="89"/>
        <v>2840916769.5</v>
      </c>
      <c r="T342" s="38">
        <f t="shared" si="89"/>
        <v>2840916769.5</v>
      </c>
      <c r="U342" s="38">
        <f t="shared" si="89"/>
        <v>9536037724.3100014</v>
      </c>
      <c r="V342" s="38">
        <f t="shared" si="89"/>
        <v>32828698300.309998</v>
      </c>
      <c r="W342" s="38">
        <f t="shared" si="89"/>
        <v>1000000000</v>
      </c>
      <c r="X342" s="38">
        <f t="shared" si="89"/>
        <v>31828698300.309998</v>
      </c>
      <c r="Y342" s="33">
        <f t="shared" si="81"/>
        <v>6.9477604673343629E-2</v>
      </c>
      <c r="Z342" s="33">
        <f t="shared" si="82"/>
        <v>6.9477604673343629E-2</v>
      </c>
      <c r="AA342" s="33">
        <f t="shared" si="83"/>
        <v>0.12766208384669828</v>
      </c>
      <c r="AB342" s="34">
        <f t="shared" si="84"/>
        <v>0.19713968852004191</v>
      </c>
    </row>
    <row r="343" spans="1:28" outlineLevel="4" x14ac:dyDescent="0.35">
      <c r="A343" s="25" t="s">
        <v>223</v>
      </c>
      <c r="B343" s="25" t="s">
        <v>31</v>
      </c>
      <c r="C343" s="25" t="s">
        <v>32</v>
      </c>
      <c r="D343" s="25" t="s">
        <v>33</v>
      </c>
      <c r="E343" s="25" t="s">
        <v>34</v>
      </c>
      <c r="F343" s="26" t="s">
        <v>35</v>
      </c>
      <c r="G343" s="25">
        <v>1111</v>
      </c>
      <c r="H343" s="25">
        <v>709800000</v>
      </c>
      <c r="I343" s="26" t="s">
        <v>32</v>
      </c>
      <c r="J343" s="27" t="s">
        <v>36</v>
      </c>
      <c r="K343" s="24">
        <v>2740285778</v>
      </c>
      <c r="L343" s="24">
        <v>2740285778</v>
      </c>
      <c r="M343" s="24">
        <v>0</v>
      </c>
      <c r="N343" s="24">
        <v>0</v>
      </c>
      <c r="O343" s="24">
        <f t="shared" si="72"/>
        <v>2740285778</v>
      </c>
      <c r="P343" s="24">
        <v>0</v>
      </c>
      <c r="Q343" s="24">
        <v>0</v>
      </c>
      <c r="R343" s="24">
        <v>0</v>
      </c>
      <c r="S343" s="24">
        <v>430669241.56</v>
      </c>
      <c r="T343" s="24">
        <v>430669241.56</v>
      </c>
      <c r="U343" s="24">
        <v>2309616536.4400001</v>
      </c>
      <c r="V343" s="24">
        <v>2309616536.4400001</v>
      </c>
      <c r="W343" s="24">
        <v>0</v>
      </c>
      <c r="X343" s="24">
        <f t="shared" ref="X343:X356" si="90">+$O343-$P343-$Q343-$R343-$S343-$W343</f>
        <v>2309616536.4400001</v>
      </c>
      <c r="Y343" s="12">
        <f t="shared" si="81"/>
        <v>0.15716216352964629</v>
      </c>
      <c r="Z343" s="12">
        <f t="shared" si="82"/>
        <v>0.15716216352964629</v>
      </c>
      <c r="AA343" s="12">
        <f t="shared" si="83"/>
        <v>0</v>
      </c>
      <c r="AB343" s="13">
        <f t="shared" si="84"/>
        <v>0.15716216352964629</v>
      </c>
    </row>
    <row r="344" spans="1:28" outlineLevel="4" x14ac:dyDescent="0.35">
      <c r="A344" s="25" t="s">
        <v>223</v>
      </c>
      <c r="B344" s="25" t="s">
        <v>31</v>
      </c>
      <c r="C344" s="25" t="s">
        <v>32</v>
      </c>
      <c r="D344" s="25" t="s">
        <v>37</v>
      </c>
      <c r="E344" s="25" t="s">
        <v>34</v>
      </c>
      <c r="F344" s="26" t="s">
        <v>35</v>
      </c>
      <c r="G344" s="25">
        <v>1111</v>
      </c>
      <c r="H344" s="25">
        <v>709800000</v>
      </c>
      <c r="I344" s="26" t="s">
        <v>32</v>
      </c>
      <c r="J344" s="27" t="s">
        <v>38</v>
      </c>
      <c r="K344" s="24">
        <v>978270</v>
      </c>
      <c r="L344" s="24">
        <v>978270</v>
      </c>
      <c r="M344" s="24">
        <v>0</v>
      </c>
      <c r="N344" s="24">
        <v>0</v>
      </c>
      <c r="O344" s="24">
        <f t="shared" si="72"/>
        <v>978270</v>
      </c>
      <c r="P344" s="24">
        <v>0</v>
      </c>
      <c r="Q344" s="24">
        <v>0</v>
      </c>
      <c r="R344" s="24">
        <v>0</v>
      </c>
      <c r="S344" s="24">
        <v>0</v>
      </c>
      <c r="T344" s="24">
        <v>0</v>
      </c>
      <c r="U344" s="24">
        <v>978270</v>
      </c>
      <c r="V344" s="24">
        <v>978270</v>
      </c>
      <c r="W344" s="24">
        <v>0</v>
      </c>
      <c r="X344" s="24">
        <f t="shared" si="90"/>
        <v>978270</v>
      </c>
      <c r="Y344" s="12">
        <f t="shared" si="81"/>
        <v>0</v>
      </c>
      <c r="Z344" s="12">
        <f t="shared" si="82"/>
        <v>0</v>
      </c>
      <c r="AA344" s="12">
        <f t="shared" si="83"/>
        <v>0</v>
      </c>
      <c r="AB344" s="13">
        <f t="shared" si="84"/>
        <v>0</v>
      </c>
    </row>
    <row r="345" spans="1:28" outlineLevel="4" x14ac:dyDescent="0.35">
      <c r="A345" s="25" t="s">
        <v>223</v>
      </c>
      <c r="B345" s="25" t="s">
        <v>31</v>
      </c>
      <c r="C345" s="25" t="s">
        <v>32</v>
      </c>
      <c r="D345" s="25" t="s">
        <v>39</v>
      </c>
      <c r="E345" s="25" t="s">
        <v>34</v>
      </c>
      <c r="F345" s="26" t="s">
        <v>35</v>
      </c>
      <c r="G345" s="25">
        <v>1111</v>
      </c>
      <c r="H345" s="25">
        <v>709800000</v>
      </c>
      <c r="I345" s="26" t="s">
        <v>32</v>
      </c>
      <c r="J345" s="27" t="s">
        <v>40</v>
      </c>
      <c r="K345" s="24">
        <v>65605882</v>
      </c>
      <c r="L345" s="24">
        <v>65605882</v>
      </c>
      <c r="M345" s="24">
        <v>0</v>
      </c>
      <c r="N345" s="24">
        <v>0</v>
      </c>
      <c r="O345" s="24">
        <f t="shared" si="72"/>
        <v>65605882</v>
      </c>
      <c r="P345" s="24">
        <v>0</v>
      </c>
      <c r="Q345" s="24">
        <v>0</v>
      </c>
      <c r="R345" s="24">
        <v>0</v>
      </c>
      <c r="S345" s="24">
        <v>1333805.1100000001</v>
      </c>
      <c r="T345" s="24">
        <v>1333805.1100000001</v>
      </c>
      <c r="U345" s="24">
        <v>64272076.890000001</v>
      </c>
      <c r="V345" s="24">
        <v>64272076.890000001</v>
      </c>
      <c r="W345" s="24">
        <v>0</v>
      </c>
      <c r="X345" s="24">
        <f t="shared" si="90"/>
        <v>64272076.890000001</v>
      </c>
      <c r="Y345" s="12">
        <f t="shared" si="81"/>
        <v>2.0330572036208583E-2</v>
      </c>
      <c r="Z345" s="12">
        <f t="shared" si="82"/>
        <v>2.0330572036208583E-2</v>
      </c>
      <c r="AA345" s="12">
        <f t="shared" si="83"/>
        <v>0</v>
      </c>
      <c r="AB345" s="13">
        <f t="shared" si="84"/>
        <v>2.0330572036208583E-2</v>
      </c>
    </row>
    <row r="346" spans="1:28" outlineLevel="4" x14ac:dyDescent="0.35">
      <c r="A346" s="25" t="s">
        <v>223</v>
      </c>
      <c r="B346" s="25" t="s">
        <v>31</v>
      </c>
      <c r="C346" s="25" t="s">
        <v>32</v>
      </c>
      <c r="D346" s="25" t="s">
        <v>43</v>
      </c>
      <c r="E346" s="25" t="s">
        <v>34</v>
      </c>
      <c r="F346" s="26" t="s">
        <v>35</v>
      </c>
      <c r="G346" s="25">
        <v>1111</v>
      </c>
      <c r="H346" s="25">
        <v>709800000</v>
      </c>
      <c r="I346" s="26" t="s">
        <v>32</v>
      </c>
      <c r="J346" s="27" t="s">
        <v>376</v>
      </c>
      <c r="K346" s="24">
        <v>755134280</v>
      </c>
      <c r="L346" s="24">
        <v>755134280</v>
      </c>
      <c r="M346" s="24">
        <v>0</v>
      </c>
      <c r="N346" s="24">
        <v>0</v>
      </c>
      <c r="O346" s="24">
        <f t="shared" si="72"/>
        <v>755134280</v>
      </c>
      <c r="P346" s="24">
        <v>0</v>
      </c>
      <c r="Q346" s="24">
        <v>0</v>
      </c>
      <c r="R346" s="24">
        <v>0</v>
      </c>
      <c r="S346" s="24">
        <v>125716879.15000001</v>
      </c>
      <c r="T346" s="24">
        <v>125716879.15000001</v>
      </c>
      <c r="U346" s="24">
        <v>629417400.85000002</v>
      </c>
      <c r="V346" s="24">
        <v>629417400.85000002</v>
      </c>
      <c r="W346" s="24">
        <v>0</v>
      </c>
      <c r="X346" s="24">
        <f t="shared" si="90"/>
        <v>629417400.85000002</v>
      </c>
      <c r="Y346" s="12">
        <f t="shared" si="81"/>
        <v>0.16648281303028648</v>
      </c>
      <c r="Z346" s="12">
        <f t="shared" si="82"/>
        <v>0.16648281303028648</v>
      </c>
      <c r="AA346" s="12">
        <f t="shared" si="83"/>
        <v>0</v>
      </c>
      <c r="AB346" s="13">
        <f t="shared" si="84"/>
        <v>0.16648281303028648</v>
      </c>
    </row>
    <row r="347" spans="1:28" ht="29" outlineLevel="4" x14ac:dyDescent="0.35">
      <c r="A347" s="25" t="s">
        <v>223</v>
      </c>
      <c r="B347" s="25" t="s">
        <v>31</v>
      </c>
      <c r="C347" s="25" t="s">
        <v>32</v>
      </c>
      <c r="D347" s="25" t="s">
        <v>44</v>
      </c>
      <c r="E347" s="25" t="s">
        <v>34</v>
      </c>
      <c r="F347" s="26" t="s">
        <v>35</v>
      </c>
      <c r="G347" s="25">
        <v>1111</v>
      </c>
      <c r="H347" s="25">
        <v>709800000</v>
      </c>
      <c r="I347" s="26" t="s">
        <v>32</v>
      </c>
      <c r="J347" s="27" t="s">
        <v>375</v>
      </c>
      <c r="K347" s="24">
        <v>1019283452</v>
      </c>
      <c r="L347" s="24">
        <v>1019283452</v>
      </c>
      <c r="M347" s="24">
        <v>0</v>
      </c>
      <c r="N347" s="24">
        <v>0</v>
      </c>
      <c r="O347" s="24">
        <f t="shared" si="72"/>
        <v>1019283452</v>
      </c>
      <c r="P347" s="24">
        <v>0</v>
      </c>
      <c r="Q347" s="24">
        <v>0</v>
      </c>
      <c r="R347" s="24">
        <v>0</v>
      </c>
      <c r="S347" s="24">
        <v>177562173.02000001</v>
      </c>
      <c r="T347" s="24">
        <v>177562173.02000001</v>
      </c>
      <c r="U347" s="24">
        <v>841721278.98000002</v>
      </c>
      <c r="V347" s="24">
        <v>841721278.98000002</v>
      </c>
      <c r="W347" s="24">
        <v>0</v>
      </c>
      <c r="X347" s="24">
        <f t="shared" si="90"/>
        <v>841721278.98000002</v>
      </c>
      <c r="Y347" s="12">
        <f t="shared" si="81"/>
        <v>0.17420293900739203</v>
      </c>
      <c r="Z347" s="12">
        <f t="shared" si="82"/>
        <v>0.17420293900739203</v>
      </c>
      <c r="AA347" s="12">
        <f t="shared" si="83"/>
        <v>0</v>
      </c>
      <c r="AB347" s="13">
        <f t="shared" si="84"/>
        <v>0.17420293900739203</v>
      </c>
    </row>
    <row r="348" spans="1:28" outlineLevel="4" x14ac:dyDescent="0.35">
      <c r="A348" s="25" t="s">
        <v>223</v>
      </c>
      <c r="B348" s="25" t="s">
        <v>31</v>
      </c>
      <c r="C348" s="25" t="s">
        <v>32</v>
      </c>
      <c r="D348" s="25" t="s">
        <v>45</v>
      </c>
      <c r="E348" s="25" t="s">
        <v>34</v>
      </c>
      <c r="F348" s="26" t="s">
        <v>35</v>
      </c>
      <c r="G348" s="25">
        <v>1111</v>
      </c>
      <c r="H348" s="25">
        <v>709800000</v>
      </c>
      <c r="I348" s="26" t="s">
        <v>32</v>
      </c>
      <c r="J348" s="27" t="s">
        <v>46</v>
      </c>
      <c r="K348" s="24">
        <v>457101103</v>
      </c>
      <c r="L348" s="24">
        <v>457101103</v>
      </c>
      <c r="M348" s="24">
        <v>0</v>
      </c>
      <c r="N348" s="24">
        <v>0</v>
      </c>
      <c r="O348" s="24">
        <f t="shared" si="72"/>
        <v>457101103</v>
      </c>
      <c r="P348" s="24">
        <v>0</v>
      </c>
      <c r="Q348" s="24">
        <v>0</v>
      </c>
      <c r="R348" s="24">
        <v>0</v>
      </c>
      <c r="S348" s="24">
        <v>27134.18</v>
      </c>
      <c r="T348" s="24">
        <v>27134.18</v>
      </c>
      <c r="U348" s="24">
        <v>457073968.81999999</v>
      </c>
      <c r="V348" s="24">
        <v>457073968.81999999</v>
      </c>
      <c r="W348" s="24">
        <v>0</v>
      </c>
      <c r="X348" s="24">
        <f t="shared" si="90"/>
        <v>457073968.81999999</v>
      </c>
      <c r="Y348" s="12">
        <f t="shared" si="81"/>
        <v>5.9361440657035563E-5</v>
      </c>
      <c r="Z348" s="12">
        <f t="shared" si="82"/>
        <v>5.9361440657035563E-5</v>
      </c>
      <c r="AA348" s="12">
        <f t="shared" si="83"/>
        <v>0</v>
      </c>
      <c r="AB348" s="13">
        <f t="shared" si="84"/>
        <v>5.9361440657035563E-5</v>
      </c>
    </row>
    <row r="349" spans="1:28" outlineLevel="4" x14ac:dyDescent="0.35">
      <c r="A349" s="25" t="s">
        <v>223</v>
      </c>
      <c r="B349" s="25" t="s">
        <v>31</v>
      </c>
      <c r="C349" s="25" t="s">
        <v>32</v>
      </c>
      <c r="D349" s="25" t="s">
        <v>47</v>
      </c>
      <c r="E349" s="25" t="s">
        <v>34</v>
      </c>
      <c r="F349" s="26" t="s">
        <v>35</v>
      </c>
      <c r="G349" s="25">
        <v>1111</v>
      </c>
      <c r="H349" s="25">
        <v>709800000</v>
      </c>
      <c r="I349" s="26" t="s">
        <v>32</v>
      </c>
      <c r="J349" s="27" t="s">
        <v>48</v>
      </c>
      <c r="K349" s="24">
        <v>421264147</v>
      </c>
      <c r="L349" s="24">
        <v>421264147</v>
      </c>
      <c r="M349" s="24">
        <v>0</v>
      </c>
      <c r="N349" s="24">
        <v>0</v>
      </c>
      <c r="O349" s="24">
        <f t="shared" si="72"/>
        <v>421264147</v>
      </c>
      <c r="P349" s="24">
        <v>0</v>
      </c>
      <c r="Q349" s="24">
        <v>941888</v>
      </c>
      <c r="R349" s="24">
        <v>0</v>
      </c>
      <c r="S349" s="24">
        <v>401642393.86000001</v>
      </c>
      <c r="T349" s="24">
        <v>401642393.86000001</v>
      </c>
      <c r="U349" s="24">
        <v>18679865.140000001</v>
      </c>
      <c r="V349" s="24">
        <v>18679865.140000001</v>
      </c>
      <c r="W349" s="24">
        <v>0</v>
      </c>
      <c r="X349" s="24">
        <f t="shared" si="90"/>
        <v>18679865.139999986</v>
      </c>
      <c r="Y349" s="12">
        <f t="shared" si="81"/>
        <v>0.95342173484324555</v>
      </c>
      <c r="Z349" s="12">
        <f t="shared" si="82"/>
        <v>0.95342173484324555</v>
      </c>
      <c r="AA349" s="12">
        <f t="shared" si="83"/>
        <v>2.2358608172748204E-3</v>
      </c>
      <c r="AB349" s="13">
        <f t="shared" si="84"/>
        <v>0.95565759566052033</v>
      </c>
    </row>
    <row r="350" spans="1:28" outlineLevel="4" x14ac:dyDescent="0.35">
      <c r="A350" s="25" t="s">
        <v>223</v>
      </c>
      <c r="B350" s="25" t="s">
        <v>31</v>
      </c>
      <c r="C350" s="25" t="s">
        <v>32</v>
      </c>
      <c r="D350" s="25" t="s">
        <v>49</v>
      </c>
      <c r="E350" s="25" t="s">
        <v>34</v>
      </c>
      <c r="F350" s="26" t="s">
        <v>35</v>
      </c>
      <c r="G350" s="25">
        <v>1111</v>
      </c>
      <c r="H350" s="25">
        <v>709800000</v>
      </c>
      <c r="I350" s="26" t="s">
        <v>32</v>
      </c>
      <c r="J350" s="27" t="s">
        <v>50</v>
      </c>
      <c r="K350" s="24">
        <v>448336196</v>
      </c>
      <c r="L350" s="24">
        <v>448336196</v>
      </c>
      <c r="M350" s="24">
        <v>0</v>
      </c>
      <c r="N350" s="24">
        <v>0</v>
      </c>
      <c r="O350" s="24">
        <f t="shared" si="72"/>
        <v>448336196</v>
      </c>
      <c r="P350" s="24">
        <v>0</v>
      </c>
      <c r="Q350" s="24">
        <v>0</v>
      </c>
      <c r="R350" s="24">
        <v>0</v>
      </c>
      <c r="S350" s="24">
        <v>70897007.769999996</v>
      </c>
      <c r="T350" s="24">
        <v>70897007.769999996</v>
      </c>
      <c r="U350" s="24">
        <v>377439188.23000002</v>
      </c>
      <c r="V350" s="24">
        <v>377439188.23000002</v>
      </c>
      <c r="W350" s="24">
        <v>0</v>
      </c>
      <c r="X350" s="24">
        <f t="shared" si="90"/>
        <v>377439188.23000002</v>
      </c>
      <c r="Y350" s="12">
        <f t="shared" si="81"/>
        <v>0.15813358011807727</v>
      </c>
      <c r="Z350" s="12">
        <f t="shared" si="82"/>
        <v>0.15813358011807727</v>
      </c>
      <c r="AA350" s="12">
        <f t="shared" si="83"/>
        <v>0</v>
      </c>
      <c r="AB350" s="13">
        <f t="shared" si="84"/>
        <v>0.15813358011807727</v>
      </c>
    </row>
    <row r="351" spans="1:28" ht="87" outlineLevel="4" x14ac:dyDescent="0.35">
      <c r="A351" s="25" t="s">
        <v>223</v>
      </c>
      <c r="B351" s="25" t="s">
        <v>31</v>
      </c>
      <c r="C351" s="25" t="s">
        <v>32</v>
      </c>
      <c r="D351" s="25" t="s">
        <v>51</v>
      </c>
      <c r="E351" s="25" t="s">
        <v>52</v>
      </c>
      <c r="F351" s="26" t="s">
        <v>35</v>
      </c>
      <c r="G351" s="25">
        <v>1112</v>
      </c>
      <c r="H351" s="25">
        <v>709800000</v>
      </c>
      <c r="I351" s="26" t="s">
        <v>32</v>
      </c>
      <c r="J351" s="27" t="s">
        <v>377</v>
      </c>
      <c r="K351" s="24">
        <v>498630303</v>
      </c>
      <c r="L351" s="24">
        <v>498630303</v>
      </c>
      <c r="M351" s="24">
        <v>0</v>
      </c>
      <c r="N351" s="24">
        <v>0</v>
      </c>
      <c r="O351" s="24">
        <f t="shared" si="72"/>
        <v>498630303</v>
      </c>
      <c r="P351" s="24">
        <v>0</v>
      </c>
      <c r="Q351" s="24">
        <v>386185965</v>
      </c>
      <c r="R351" s="24">
        <v>0</v>
      </c>
      <c r="S351" s="24">
        <v>112444338</v>
      </c>
      <c r="T351" s="24">
        <v>112444338</v>
      </c>
      <c r="U351" s="24">
        <v>0</v>
      </c>
      <c r="V351" s="24">
        <v>0</v>
      </c>
      <c r="W351" s="24">
        <v>0</v>
      </c>
      <c r="X351" s="24">
        <f t="shared" si="90"/>
        <v>0</v>
      </c>
      <c r="Y351" s="12">
        <f t="shared" si="81"/>
        <v>0.22550642695295636</v>
      </c>
      <c r="Z351" s="12">
        <f t="shared" si="82"/>
        <v>0.22550642695295636</v>
      </c>
      <c r="AA351" s="12">
        <f t="shared" si="83"/>
        <v>0.77449357304704358</v>
      </c>
      <c r="AB351" s="13">
        <f t="shared" si="84"/>
        <v>1</v>
      </c>
    </row>
    <row r="352" spans="1:28" ht="58" outlineLevel="4" x14ac:dyDescent="0.35">
      <c r="A352" s="25" t="s">
        <v>223</v>
      </c>
      <c r="B352" s="25" t="s">
        <v>31</v>
      </c>
      <c r="C352" s="25" t="s">
        <v>32</v>
      </c>
      <c r="D352" s="25" t="s">
        <v>53</v>
      </c>
      <c r="E352" s="25" t="s">
        <v>52</v>
      </c>
      <c r="F352" s="26" t="s">
        <v>35</v>
      </c>
      <c r="G352" s="25">
        <v>1112</v>
      </c>
      <c r="H352" s="25">
        <v>709800000</v>
      </c>
      <c r="I352" s="26" t="s">
        <v>32</v>
      </c>
      <c r="J352" s="27" t="s">
        <v>378</v>
      </c>
      <c r="K352" s="24">
        <v>27437041</v>
      </c>
      <c r="L352" s="24">
        <v>27437041</v>
      </c>
      <c r="M352" s="24">
        <v>0</v>
      </c>
      <c r="N352" s="24">
        <v>0</v>
      </c>
      <c r="O352" s="24">
        <f t="shared" si="72"/>
        <v>27437041</v>
      </c>
      <c r="P352" s="24">
        <v>0</v>
      </c>
      <c r="Q352" s="24">
        <v>21358980</v>
      </c>
      <c r="R352" s="24">
        <v>0</v>
      </c>
      <c r="S352" s="24">
        <v>6078061</v>
      </c>
      <c r="T352" s="24">
        <v>6078061</v>
      </c>
      <c r="U352" s="24">
        <v>0</v>
      </c>
      <c r="V352" s="24">
        <v>0</v>
      </c>
      <c r="W352" s="24">
        <v>0</v>
      </c>
      <c r="X352" s="24">
        <f t="shared" si="90"/>
        <v>0</v>
      </c>
      <c r="Y352" s="12">
        <f t="shared" si="81"/>
        <v>0.22152756924480305</v>
      </c>
      <c r="Z352" s="12">
        <f t="shared" si="82"/>
        <v>0.22152756924480305</v>
      </c>
      <c r="AA352" s="12">
        <f t="shared" si="83"/>
        <v>0.77847243075519701</v>
      </c>
      <c r="AB352" s="13">
        <f t="shared" si="84"/>
        <v>1</v>
      </c>
    </row>
    <row r="353" spans="1:28" ht="87" outlineLevel="4" x14ac:dyDescent="0.35">
      <c r="A353" s="25" t="s">
        <v>223</v>
      </c>
      <c r="B353" s="25" t="s">
        <v>31</v>
      </c>
      <c r="C353" s="25" t="s">
        <v>32</v>
      </c>
      <c r="D353" s="25" t="s">
        <v>54</v>
      </c>
      <c r="E353" s="25" t="s">
        <v>52</v>
      </c>
      <c r="F353" s="26" t="s">
        <v>35</v>
      </c>
      <c r="G353" s="25">
        <v>1112</v>
      </c>
      <c r="H353" s="25">
        <v>709800000</v>
      </c>
      <c r="I353" s="26" t="s">
        <v>32</v>
      </c>
      <c r="J353" s="27" t="s">
        <v>379</v>
      </c>
      <c r="K353" s="24">
        <v>95146224</v>
      </c>
      <c r="L353" s="24">
        <v>95146224</v>
      </c>
      <c r="M353" s="24">
        <v>0</v>
      </c>
      <c r="N353" s="24">
        <v>0</v>
      </c>
      <c r="O353" s="24">
        <f t="shared" si="72"/>
        <v>95146224</v>
      </c>
      <c r="P353" s="24">
        <v>0</v>
      </c>
      <c r="Q353" s="24">
        <v>78716282</v>
      </c>
      <c r="R353" s="24">
        <v>0</v>
      </c>
      <c r="S353" s="24">
        <v>16429942</v>
      </c>
      <c r="T353" s="24">
        <v>16429942</v>
      </c>
      <c r="U353" s="24">
        <v>0</v>
      </c>
      <c r="V353" s="24">
        <v>0</v>
      </c>
      <c r="W353" s="24">
        <v>0</v>
      </c>
      <c r="X353" s="24">
        <f t="shared" si="90"/>
        <v>0</v>
      </c>
      <c r="Y353" s="12">
        <f t="shared" si="81"/>
        <v>0.17268096734979205</v>
      </c>
      <c r="Z353" s="12">
        <f t="shared" si="82"/>
        <v>0.17268096734979205</v>
      </c>
      <c r="AA353" s="12">
        <f t="shared" si="83"/>
        <v>0.82731903265020801</v>
      </c>
      <c r="AB353" s="13">
        <f t="shared" si="84"/>
        <v>1</v>
      </c>
    </row>
    <row r="354" spans="1:28" ht="72.5" outlineLevel="4" x14ac:dyDescent="0.35">
      <c r="A354" s="25" t="s">
        <v>223</v>
      </c>
      <c r="B354" s="25" t="s">
        <v>31</v>
      </c>
      <c r="C354" s="25" t="s">
        <v>32</v>
      </c>
      <c r="D354" s="25" t="s">
        <v>55</v>
      </c>
      <c r="E354" s="25" t="s">
        <v>52</v>
      </c>
      <c r="F354" s="26" t="s">
        <v>35</v>
      </c>
      <c r="G354" s="25">
        <v>1112</v>
      </c>
      <c r="H354" s="25">
        <v>709800000</v>
      </c>
      <c r="I354" s="26" t="s">
        <v>32</v>
      </c>
      <c r="J354" s="27" t="s">
        <v>380</v>
      </c>
      <c r="K354" s="24">
        <v>164622246</v>
      </c>
      <c r="L354" s="24">
        <v>164622246</v>
      </c>
      <c r="M354" s="24">
        <v>0</v>
      </c>
      <c r="N354" s="24">
        <v>0</v>
      </c>
      <c r="O354" s="24">
        <f t="shared" si="72"/>
        <v>164622246</v>
      </c>
      <c r="P354" s="24">
        <v>0</v>
      </c>
      <c r="Q354" s="24">
        <v>128153943</v>
      </c>
      <c r="R354" s="24">
        <v>0</v>
      </c>
      <c r="S354" s="24">
        <v>36468303</v>
      </c>
      <c r="T354" s="24">
        <v>36468303</v>
      </c>
      <c r="U354" s="24">
        <v>0</v>
      </c>
      <c r="V354" s="24">
        <v>0</v>
      </c>
      <c r="W354" s="24">
        <v>0</v>
      </c>
      <c r="X354" s="24">
        <f t="shared" si="90"/>
        <v>0</v>
      </c>
      <c r="Y354" s="12">
        <f t="shared" si="81"/>
        <v>0.22152718655047388</v>
      </c>
      <c r="Z354" s="12">
        <f t="shared" si="82"/>
        <v>0.22152718655047388</v>
      </c>
      <c r="AA354" s="12">
        <f t="shared" si="83"/>
        <v>0.77847281344952612</v>
      </c>
      <c r="AB354" s="13">
        <f t="shared" si="84"/>
        <v>1</v>
      </c>
    </row>
    <row r="355" spans="1:28" ht="72.5" outlineLevel="4" x14ac:dyDescent="0.35">
      <c r="A355" s="25" t="s">
        <v>223</v>
      </c>
      <c r="B355" s="25" t="s">
        <v>31</v>
      </c>
      <c r="C355" s="25" t="s">
        <v>32</v>
      </c>
      <c r="D355" s="25" t="s">
        <v>56</v>
      </c>
      <c r="E355" s="25" t="s">
        <v>52</v>
      </c>
      <c r="F355" s="26" t="s">
        <v>35</v>
      </c>
      <c r="G355" s="25">
        <v>1112</v>
      </c>
      <c r="H355" s="25">
        <v>709800000</v>
      </c>
      <c r="I355" s="26" t="s">
        <v>32</v>
      </c>
      <c r="J355" s="27" t="s">
        <v>381</v>
      </c>
      <c r="K355" s="24">
        <v>82311123</v>
      </c>
      <c r="L355" s="24">
        <v>82311123</v>
      </c>
      <c r="M355" s="24">
        <v>0</v>
      </c>
      <c r="N355" s="24">
        <v>0</v>
      </c>
      <c r="O355" s="24">
        <f t="shared" si="72"/>
        <v>82311123</v>
      </c>
      <c r="P355" s="24">
        <v>0</v>
      </c>
      <c r="Q355" s="24">
        <v>64076936</v>
      </c>
      <c r="R355" s="24">
        <v>0</v>
      </c>
      <c r="S355" s="24">
        <v>18234187</v>
      </c>
      <c r="T355" s="24">
        <v>18234187</v>
      </c>
      <c r="U355" s="24">
        <v>0</v>
      </c>
      <c r="V355" s="24">
        <v>0</v>
      </c>
      <c r="W355" s="24">
        <v>0</v>
      </c>
      <c r="X355" s="24">
        <f t="shared" si="90"/>
        <v>0</v>
      </c>
      <c r="Y355" s="12">
        <f t="shared" si="81"/>
        <v>0.22152761784090833</v>
      </c>
      <c r="Z355" s="12">
        <f t="shared" si="82"/>
        <v>0.22152761784090833</v>
      </c>
      <c r="AA355" s="12">
        <f t="shared" si="83"/>
        <v>0.77847238215909165</v>
      </c>
      <c r="AB355" s="13">
        <f t="shared" si="84"/>
        <v>1</v>
      </c>
    </row>
    <row r="356" spans="1:28" ht="58" outlineLevel="4" x14ac:dyDescent="0.35">
      <c r="A356" s="25" t="s">
        <v>223</v>
      </c>
      <c r="B356" s="25" t="s">
        <v>31</v>
      </c>
      <c r="C356" s="25" t="s">
        <v>32</v>
      </c>
      <c r="D356" s="25" t="s">
        <v>57</v>
      </c>
      <c r="E356" s="25" t="s">
        <v>52</v>
      </c>
      <c r="F356" s="26" t="s">
        <v>35</v>
      </c>
      <c r="G356" s="25">
        <v>1112</v>
      </c>
      <c r="H356" s="25">
        <v>709800000</v>
      </c>
      <c r="I356" s="26" t="s">
        <v>32</v>
      </c>
      <c r="J356" s="27" t="s">
        <v>382</v>
      </c>
      <c r="K356" s="24">
        <v>250799676</v>
      </c>
      <c r="L356" s="24">
        <v>250799676</v>
      </c>
      <c r="M356" s="24">
        <v>0</v>
      </c>
      <c r="N356" s="24">
        <v>0</v>
      </c>
      <c r="O356" s="24">
        <f t="shared" si="72"/>
        <v>250799676</v>
      </c>
      <c r="P356" s="24">
        <v>0</v>
      </c>
      <c r="Q356" s="24">
        <v>209157121.78</v>
      </c>
      <c r="R356" s="24">
        <v>0</v>
      </c>
      <c r="S356" s="24">
        <v>41642554.219999999</v>
      </c>
      <c r="T356" s="24">
        <v>41642554.219999999</v>
      </c>
      <c r="U356" s="24">
        <v>0</v>
      </c>
      <c r="V356" s="24">
        <v>0</v>
      </c>
      <c r="W356" s="24">
        <v>0</v>
      </c>
      <c r="X356" s="24">
        <f t="shared" si="90"/>
        <v>0</v>
      </c>
      <c r="Y356" s="12">
        <f t="shared" si="81"/>
        <v>0.16603910692452409</v>
      </c>
      <c r="Z356" s="12">
        <f t="shared" si="82"/>
        <v>0.16603910692452409</v>
      </c>
      <c r="AA356" s="12">
        <f t="shared" si="83"/>
        <v>0.83396089307547594</v>
      </c>
      <c r="AB356" s="13">
        <f t="shared" si="84"/>
        <v>1</v>
      </c>
    </row>
    <row r="357" spans="1:28" outlineLevel="3" x14ac:dyDescent="0.35">
      <c r="A357" s="29"/>
      <c r="B357" s="29"/>
      <c r="C357" s="29" t="s">
        <v>58</v>
      </c>
      <c r="D357" s="29"/>
      <c r="E357" s="29"/>
      <c r="F357" s="39"/>
      <c r="G357" s="29"/>
      <c r="H357" s="29"/>
      <c r="I357" s="39"/>
      <c r="J357" s="40"/>
      <c r="K357" s="30">
        <f t="shared" ref="K357:X357" si="91">SUBTOTAL(9,K343:K356)</f>
        <v>7026935721</v>
      </c>
      <c r="L357" s="30">
        <f t="shared" si="91"/>
        <v>7026935721</v>
      </c>
      <c r="M357" s="30">
        <f t="shared" si="91"/>
        <v>0</v>
      </c>
      <c r="N357" s="30">
        <f t="shared" si="91"/>
        <v>0</v>
      </c>
      <c r="O357" s="30">
        <f t="shared" si="91"/>
        <v>7026935721</v>
      </c>
      <c r="P357" s="30">
        <f t="shared" si="91"/>
        <v>0</v>
      </c>
      <c r="Q357" s="30">
        <f t="shared" si="91"/>
        <v>888591115.77999997</v>
      </c>
      <c r="R357" s="30">
        <f t="shared" si="91"/>
        <v>0</v>
      </c>
      <c r="S357" s="30">
        <f t="shared" si="91"/>
        <v>1439146019.8700001</v>
      </c>
      <c r="T357" s="30">
        <f t="shared" si="91"/>
        <v>1439146019.8700001</v>
      </c>
      <c r="U357" s="30">
        <f t="shared" si="91"/>
        <v>4699198585.3500004</v>
      </c>
      <c r="V357" s="30">
        <f t="shared" si="91"/>
        <v>4699198585.3500004</v>
      </c>
      <c r="W357" s="30">
        <f t="shared" si="91"/>
        <v>0</v>
      </c>
      <c r="X357" s="30">
        <f t="shared" si="91"/>
        <v>4699198585.3500004</v>
      </c>
      <c r="Y357" s="14">
        <f t="shared" si="81"/>
        <v>0.20480421011524436</v>
      </c>
      <c r="Z357" s="14">
        <f t="shared" si="82"/>
        <v>0.20480421011524436</v>
      </c>
      <c r="AA357" s="14">
        <f t="shared" si="83"/>
        <v>0.12645499419105899</v>
      </c>
      <c r="AB357" s="15">
        <f t="shared" si="84"/>
        <v>0.33125920430630335</v>
      </c>
    </row>
    <row r="358" spans="1:28" outlineLevel="4" x14ac:dyDescent="0.35">
      <c r="A358" s="25" t="s">
        <v>223</v>
      </c>
      <c r="B358" s="25" t="s">
        <v>31</v>
      </c>
      <c r="C358" s="25" t="s">
        <v>59</v>
      </c>
      <c r="D358" s="25" t="s">
        <v>224</v>
      </c>
      <c r="E358" s="25" t="s">
        <v>34</v>
      </c>
      <c r="F358" s="26" t="s">
        <v>35</v>
      </c>
      <c r="G358" s="25">
        <v>1120</v>
      </c>
      <c r="H358" s="25">
        <v>709800000</v>
      </c>
      <c r="I358" s="26" t="s">
        <v>32</v>
      </c>
      <c r="J358" s="27" t="s">
        <v>492</v>
      </c>
      <c r="K358" s="24">
        <v>1890000000</v>
      </c>
      <c r="L358" s="24">
        <v>1890000000</v>
      </c>
      <c r="M358" s="24">
        <v>0</v>
      </c>
      <c r="N358" s="24">
        <v>0</v>
      </c>
      <c r="O358" s="24">
        <f t="shared" si="72"/>
        <v>1890000000</v>
      </c>
      <c r="P358" s="24">
        <v>0</v>
      </c>
      <c r="Q358" s="24">
        <v>147284129.38</v>
      </c>
      <c r="R358" s="24">
        <v>0</v>
      </c>
      <c r="S358" s="24">
        <v>111929931.55</v>
      </c>
      <c r="T358" s="24">
        <v>111929931.55</v>
      </c>
      <c r="U358" s="24">
        <v>196685939.06999999</v>
      </c>
      <c r="V358" s="24">
        <v>1630785939.0699999</v>
      </c>
      <c r="W358" s="24">
        <v>0</v>
      </c>
      <c r="X358" s="24">
        <f t="shared" ref="X358:X369" si="92">+$O358-$P358-$Q358-$R358-$S358-$W358</f>
        <v>1630785939.0699999</v>
      </c>
      <c r="Y358" s="12">
        <f t="shared" si="81"/>
        <v>5.9222186005291007E-2</v>
      </c>
      <c r="Z358" s="12">
        <f t="shared" si="82"/>
        <v>5.9222186005291007E-2</v>
      </c>
      <c r="AA358" s="12">
        <f t="shared" si="83"/>
        <v>7.7928110783068785E-2</v>
      </c>
      <c r="AB358" s="13">
        <f t="shared" si="84"/>
        <v>0.1371502967883598</v>
      </c>
    </row>
    <row r="359" spans="1:28" outlineLevel="4" x14ac:dyDescent="0.35">
      <c r="A359" s="25" t="s">
        <v>223</v>
      </c>
      <c r="B359" s="25" t="s">
        <v>31</v>
      </c>
      <c r="C359" s="25" t="s">
        <v>59</v>
      </c>
      <c r="D359" s="25" t="s">
        <v>151</v>
      </c>
      <c r="E359" s="25" t="s">
        <v>34</v>
      </c>
      <c r="F359" s="26" t="s">
        <v>35</v>
      </c>
      <c r="G359" s="25">
        <v>1120</v>
      </c>
      <c r="H359" s="25">
        <v>709800000</v>
      </c>
      <c r="I359" s="26" t="s">
        <v>32</v>
      </c>
      <c r="J359" s="27" t="s">
        <v>152</v>
      </c>
      <c r="K359" s="24">
        <v>25000000000</v>
      </c>
      <c r="L359" s="24">
        <v>25000000000</v>
      </c>
      <c r="M359" s="24">
        <v>-504912.16</v>
      </c>
      <c r="N359" s="24">
        <v>0</v>
      </c>
      <c r="O359" s="24">
        <f t="shared" si="72"/>
        <v>24999495087.84</v>
      </c>
      <c r="P359" s="24">
        <v>935226265.98000002</v>
      </c>
      <c r="Q359" s="24">
        <v>3980397720.1599998</v>
      </c>
      <c r="R359" s="24">
        <v>0</v>
      </c>
      <c r="S359" s="24">
        <v>0</v>
      </c>
      <c r="T359" s="24">
        <v>0</v>
      </c>
      <c r="U359" s="24">
        <v>1651975031.8599999</v>
      </c>
      <c r="V359" s="24">
        <v>20084376013.860001</v>
      </c>
      <c r="W359" s="24">
        <v>0</v>
      </c>
      <c r="X359" s="24">
        <f t="shared" si="92"/>
        <v>20083871101.700001</v>
      </c>
      <c r="Y359" s="12">
        <f t="shared" si="81"/>
        <v>0</v>
      </c>
      <c r="Z359" s="12">
        <f t="shared" si="82"/>
        <v>0</v>
      </c>
      <c r="AA359" s="12">
        <f t="shared" si="83"/>
        <v>0.19662893065912387</v>
      </c>
      <c r="AB359" s="13">
        <f t="shared" si="84"/>
        <v>0.19662893065912387</v>
      </c>
    </row>
    <row r="360" spans="1:28" outlineLevel="4" x14ac:dyDescent="0.35">
      <c r="A360" s="25" t="s">
        <v>223</v>
      </c>
      <c r="B360" s="25" t="s">
        <v>31</v>
      </c>
      <c r="C360" s="25" t="s">
        <v>59</v>
      </c>
      <c r="D360" s="25" t="s">
        <v>64</v>
      </c>
      <c r="E360" s="25" t="s">
        <v>34</v>
      </c>
      <c r="F360" s="26" t="s">
        <v>35</v>
      </c>
      <c r="G360" s="25">
        <v>1120</v>
      </c>
      <c r="H360" s="25">
        <v>709800000</v>
      </c>
      <c r="I360" s="26" t="s">
        <v>32</v>
      </c>
      <c r="J360" s="27" t="s">
        <v>385</v>
      </c>
      <c r="K360" s="24">
        <v>1069183526</v>
      </c>
      <c r="L360" s="24">
        <v>1069183526</v>
      </c>
      <c r="M360" s="24">
        <v>0</v>
      </c>
      <c r="N360" s="24">
        <v>0</v>
      </c>
      <c r="O360" s="24">
        <f t="shared" si="72"/>
        <v>1069183526</v>
      </c>
      <c r="P360" s="24">
        <v>0</v>
      </c>
      <c r="Q360" s="24">
        <v>0</v>
      </c>
      <c r="R360" s="24">
        <v>0</v>
      </c>
      <c r="S360" s="24">
        <v>0</v>
      </c>
      <c r="T360" s="24">
        <v>0</v>
      </c>
      <c r="U360" s="24">
        <v>0</v>
      </c>
      <c r="V360" s="24">
        <v>1069183526</v>
      </c>
      <c r="W360" s="24">
        <v>0</v>
      </c>
      <c r="X360" s="24">
        <f t="shared" si="92"/>
        <v>1069183526</v>
      </c>
      <c r="Y360" s="12">
        <f t="shared" si="81"/>
        <v>0</v>
      </c>
      <c r="Z360" s="12">
        <f t="shared" si="82"/>
        <v>0</v>
      </c>
      <c r="AA360" s="12">
        <f t="shared" si="83"/>
        <v>0</v>
      </c>
      <c r="AB360" s="13">
        <f t="shared" si="84"/>
        <v>0</v>
      </c>
    </row>
    <row r="361" spans="1:28" ht="159.5" outlineLevel="4" x14ac:dyDescent="0.35">
      <c r="A361" s="25" t="s">
        <v>223</v>
      </c>
      <c r="B361" s="25" t="s">
        <v>31</v>
      </c>
      <c r="C361" s="25" t="s">
        <v>59</v>
      </c>
      <c r="D361" s="25" t="s">
        <v>202</v>
      </c>
      <c r="E361" s="25" t="s">
        <v>34</v>
      </c>
      <c r="F361" s="26" t="s">
        <v>35</v>
      </c>
      <c r="G361" s="25">
        <v>1120</v>
      </c>
      <c r="H361" s="25">
        <v>709800000</v>
      </c>
      <c r="I361" s="26" t="s">
        <v>32</v>
      </c>
      <c r="J361" s="27" t="s">
        <v>493</v>
      </c>
      <c r="K361" s="24">
        <v>200000000</v>
      </c>
      <c r="L361" s="24">
        <v>200000000</v>
      </c>
      <c r="M361" s="24">
        <v>0</v>
      </c>
      <c r="N361" s="24">
        <v>0</v>
      </c>
      <c r="O361" s="24">
        <f t="shared" si="72"/>
        <v>200000000</v>
      </c>
      <c r="P361" s="24">
        <v>0</v>
      </c>
      <c r="Q361" s="24">
        <v>0</v>
      </c>
      <c r="R361" s="24">
        <v>0</v>
      </c>
      <c r="S361" s="24">
        <v>0</v>
      </c>
      <c r="T361" s="24">
        <v>0</v>
      </c>
      <c r="U361" s="24">
        <v>0</v>
      </c>
      <c r="V361" s="24">
        <v>200000000</v>
      </c>
      <c r="W361" s="24">
        <v>0</v>
      </c>
      <c r="X361" s="24">
        <f t="shared" si="92"/>
        <v>200000000</v>
      </c>
      <c r="Y361" s="12">
        <f t="shared" si="81"/>
        <v>0</v>
      </c>
      <c r="Z361" s="12">
        <f t="shared" si="82"/>
        <v>0</v>
      </c>
      <c r="AA361" s="12">
        <f t="shared" si="83"/>
        <v>0</v>
      </c>
      <c r="AB361" s="13">
        <f t="shared" si="84"/>
        <v>0</v>
      </c>
    </row>
    <row r="362" spans="1:28" outlineLevel="4" x14ac:dyDescent="0.35">
      <c r="A362" s="25" t="s">
        <v>223</v>
      </c>
      <c r="B362" s="25" t="s">
        <v>31</v>
      </c>
      <c r="C362" s="25" t="s">
        <v>59</v>
      </c>
      <c r="D362" s="25" t="s">
        <v>67</v>
      </c>
      <c r="E362" s="25" t="s">
        <v>34</v>
      </c>
      <c r="F362" s="26" t="s">
        <v>35</v>
      </c>
      <c r="G362" s="25">
        <v>1120</v>
      </c>
      <c r="H362" s="25">
        <v>709800000</v>
      </c>
      <c r="I362" s="26" t="s">
        <v>32</v>
      </c>
      <c r="J362" s="27" t="s">
        <v>388</v>
      </c>
      <c r="K362" s="24">
        <v>4864920</v>
      </c>
      <c r="L362" s="24">
        <v>4864920</v>
      </c>
      <c r="M362" s="24">
        <v>0</v>
      </c>
      <c r="N362" s="24">
        <v>0</v>
      </c>
      <c r="O362" s="24">
        <f t="shared" si="72"/>
        <v>4864920</v>
      </c>
      <c r="P362" s="24">
        <v>0</v>
      </c>
      <c r="Q362" s="24">
        <v>1016190</v>
      </c>
      <c r="R362" s="24">
        <v>0</v>
      </c>
      <c r="S362" s="24">
        <v>164960</v>
      </c>
      <c r="T362" s="24">
        <v>164960</v>
      </c>
      <c r="U362" s="24">
        <v>35080</v>
      </c>
      <c r="V362" s="24">
        <v>3683770</v>
      </c>
      <c r="W362" s="24">
        <v>0</v>
      </c>
      <c r="X362" s="24">
        <f t="shared" si="92"/>
        <v>3683770</v>
      </c>
      <c r="Y362" s="12">
        <f t="shared" si="81"/>
        <v>3.390806015309604E-2</v>
      </c>
      <c r="Z362" s="12">
        <f t="shared" si="82"/>
        <v>3.390806015309604E-2</v>
      </c>
      <c r="AA362" s="12">
        <f t="shared" si="83"/>
        <v>0.2088811326804963</v>
      </c>
      <c r="AB362" s="13">
        <f t="shared" si="84"/>
        <v>0.24278919283359235</v>
      </c>
    </row>
    <row r="363" spans="1:28" outlineLevel="4" x14ac:dyDescent="0.35">
      <c r="A363" s="25" t="s">
        <v>223</v>
      </c>
      <c r="B363" s="25" t="s">
        <v>31</v>
      </c>
      <c r="C363" s="25" t="s">
        <v>59</v>
      </c>
      <c r="D363" s="25" t="s">
        <v>68</v>
      </c>
      <c r="E363" s="25" t="s">
        <v>34</v>
      </c>
      <c r="F363" s="26" t="s">
        <v>35</v>
      </c>
      <c r="G363" s="25">
        <v>1120</v>
      </c>
      <c r="H363" s="25">
        <v>709800000</v>
      </c>
      <c r="I363" s="26" t="s">
        <v>32</v>
      </c>
      <c r="J363" s="27" t="s">
        <v>389</v>
      </c>
      <c r="K363" s="24">
        <v>120116000</v>
      </c>
      <c r="L363" s="24">
        <v>120116000</v>
      </c>
      <c r="M363" s="24">
        <v>0</v>
      </c>
      <c r="N363" s="24">
        <v>0</v>
      </c>
      <c r="O363" s="24">
        <f t="shared" si="72"/>
        <v>120116000</v>
      </c>
      <c r="P363" s="24">
        <v>0</v>
      </c>
      <c r="Q363" s="24">
        <v>25933000</v>
      </c>
      <c r="R363" s="24">
        <v>0</v>
      </c>
      <c r="S363" s="24">
        <v>2823000</v>
      </c>
      <c r="T363" s="24">
        <v>2823000</v>
      </c>
      <c r="U363" s="24">
        <v>1273000</v>
      </c>
      <c r="V363" s="24">
        <v>91360000</v>
      </c>
      <c r="W363" s="24">
        <v>0</v>
      </c>
      <c r="X363" s="24">
        <f t="shared" si="92"/>
        <v>91360000</v>
      </c>
      <c r="Y363" s="12">
        <f t="shared" si="81"/>
        <v>2.3502281128242698E-2</v>
      </c>
      <c r="Z363" s="12">
        <f t="shared" si="82"/>
        <v>2.3502281128242698E-2</v>
      </c>
      <c r="AA363" s="12">
        <f t="shared" si="83"/>
        <v>0.21589963035732126</v>
      </c>
      <c r="AB363" s="13">
        <f t="shared" si="84"/>
        <v>0.23940191148556397</v>
      </c>
    </row>
    <row r="364" spans="1:28" ht="246.5" outlineLevel="4" x14ac:dyDescent="0.35">
      <c r="A364" s="25" t="s">
        <v>223</v>
      </c>
      <c r="B364" s="25" t="s">
        <v>31</v>
      </c>
      <c r="C364" s="25" t="s">
        <v>59</v>
      </c>
      <c r="D364" s="25" t="s">
        <v>74</v>
      </c>
      <c r="E364" s="25" t="s">
        <v>34</v>
      </c>
      <c r="F364" s="26" t="s">
        <v>35</v>
      </c>
      <c r="G364" s="25">
        <v>1120</v>
      </c>
      <c r="H364" s="25">
        <v>709800000</v>
      </c>
      <c r="I364" s="26" t="s">
        <v>32</v>
      </c>
      <c r="J364" s="27" t="s">
        <v>494</v>
      </c>
      <c r="K364" s="24">
        <v>107300260</v>
      </c>
      <c r="L364" s="24">
        <v>107300260</v>
      </c>
      <c r="M364" s="24">
        <v>0</v>
      </c>
      <c r="N364" s="24">
        <v>0</v>
      </c>
      <c r="O364" s="24">
        <f t="shared" si="72"/>
        <v>107300260</v>
      </c>
      <c r="P364" s="24">
        <v>0</v>
      </c>
      <c r="Q364" s="24">
        <v>0</v>
      </c>
      <c r="R364" s="24">
        <v>0</v>
      </c>
      <c r="S364" s="24">
        <v>0</v>
      </c>
      <c r="T364" s="24">
        <v>0</v>
      </c>
      <c r="U364" s="24">
        <v>0</v>
      </c>
      <c r="V364" s="24">
        <v>107300260</v>
      </c>
      <c r="W364" s="24">
        <v>0</v>
      </c>
      <c r="X364" s="24">
        <f t="shared" si="92"/>
        <v>107300260</v>
      </c>
      <c r="Y364" s="12">
        <f t="shared" si="81"/>
        <v>0</v>
      </c>
      <c r="Z364" s="12">
        <f t="shared" si="82"/>
        <v>0</v>
      </c>
      <c r="AA364" s="12">
        <f t="shared" si="83"/>
        <v>0</v>
      </c>
      <c r="AB364" s="13">
        <f t="shared" si="84"/>
        <v>0</v>
      </c>
    </row>
    <row r="365" spans="1:28" ht="29" outlineLevel="4" x14ac:dyDescent="0.35">
      <c r="A365" s="25" t="s">
        <v>223</v>
      </c>
      <c r="B365" s="25" t="s">
        <v>31</v>
      </c>
      <c r="C365" s="25" t="s">
        <v>59</v>
      </c>
      <c r="D365" s="25" t="s">
        <v>159</v>
      </c>
      <c r="E365" s="25" t="s">
        <v>34</v>
      </c>
      <c r="F365" s="26" t="s">
        <v>35</v>
      </c>
      <c r="G365" s="25">
        <v>1120</v>
      </c>
      <c r="H365" s="25">
        <v>709800000</v>
      </c>
      <c r="I365" s="26" t="s">
        <v>32</v>
      </c>
      <c r="J365" s="27" t="s">
        <v>160</v>
      </c>
      <c r="K365" s="24">
        <v>29448798</v>
      </c>
      <c r="L365" s="24">
        <v>29448798</v>
      </c>
      <c r="M365" s="24">
        <v>0</v>
      </c>
      <c r="N365" s="24">
        <v>0</v>
      </c>
      <c r="O365" s="24">
        <f t="shared" si="72"/>
        <v>29448798</v>
      </c>
      <c r="P365" s="24">
        <v>5778277.6200000001</v>
      </c>
      <c r="Q365" s="24">
        <v>17402429.129999999</v>
      </c>
      <c r="R365" s="24">
        <v>0</v>
      </c>
      <c r="S365" s="24">
        <v>0</v>
      </c>
      <c r="T365" s="24">
        <v>0</v>
      </c>
      <c r="U365" s="24">
        <v>5266.25</v>
      </c>
      <c r="V365" s="24">
        <v>6268091.25</v>
      </c>
      <c r="W365" s="24">
        <v>0</v>
      </c>
      <c r="X365" s="24">
        <f t="shared" si="92"/>
        <v>6268091.25</v>
      </c>
      <c r="Y365" s="12">
        <f t="shared" si="81"/>
        <v>0</v>
      </c>
      <c r="Z365" s="12">
        <f t="shared" si="82"/>
        <v>0</v>
      </c>
      <c r="AA365" s="12">
        <f t="shared" si="83"/>
        <v>0.78715290009459804</v>
      </c>
      <c r="AB365" s="13">
        <f t="shared" si="84"/>
        <v>0.78715290009459804</v>
      </c>
    </row>
    <row r="366" spans="1:28" ht="29" outlineLevel="4" x14ac:dyDescent="0.35">
      <c r="A366" s="25" t="s">
        <v>223</v>
      </c>
      <c r="B366" s="25" t="s">
        <v>31</v>
      </c>
      <c r="C366" s="25" t="s">
        <v>59</v>
      </c>
      <c r="D366" s="25" t="s">
        <v>163</v>
      </c>
      <c r="E366" s="25" t="s">
        <v>34</v>
      </c>
      <c r="F366" s="26" t="s">
        <v>35</v>
      </c>
      <c r="G366" s="25">
        <v>1120</v>
      </c>
      <c r="H366" s="25">
        <v>709800000</v>
      </c>
      <c r="I366" s="26" t="s">
        <v>32</v>
      </c>
      <c r="J366" s="27" t="s">
        <v>444</v>
      </c>
      <c r="K366" s="24">
        <v>79181501</v>
      </c>
      <c r="L366" s="24">
        <v>79181501</v>
      </c>
      <c r="M366" s="24">
        <v>0</v>
      </c>
      <c r="N366" s="24">
        <v>0</v>
      </c>
      <c r="O366" s="24">
        <f t="shared" si="72"/>
        <v>79181501</v>
      </c>
      <c r="P366" s="24">
        <v>0</v>
      </c>
      <c r="Q366" s="24">
        <v>62921441.960000001</v>
      </c>
      <c r="R366" s="24">
        <v>0</v>
      </c>
      <c r="S366" s="24">
        <v>0</v>
      </c>
      <c r="T366" s="24">
        <v>0</v>
      </c>
      <c r="U366" s="24">
        <v>10233627.039999999</v>
      </c>
      <c r="V366" s="24">
        <v>16260059.039999999</v>
      </c>
      <c r="W366" s="24">
        <v>0</v>
      </c>
      <c r="X366" s="24">
        <f t="shared" si="92"/>
        <v>16260059.039999999</v>
      </c>
      <c r="Y366" s="12">
        <f t="shared" si="81"/>
        <v>0</v>
      </c>
      <c r="Z366" s="12">
        <f t="shared" si="82"/>
        <v>0</v>
      </c>
      <c r="AA366" s="12">
        <f t="shared" si="83"/>
        <v>0.7946482595726494</v>
      </c>
      <c r="AB366" s="13">
        <f t="shared" si="84"/>
        <v>0.7946482595726494</v>
      </c>
    </row>
    <row r="367" spans="1:28" ht="29" outlineLevel="4" x14ac:dyDescent="0.35">
      <c r="A367" s="25" t="s">
        <v>223</v>
      </c>
      <c r="B367" s="25" t="s">
        <v>31</v>
      </c>
      <c r="C367" s="25" t="s">
        <v>59</v>
      </c>
      <c r="D367" s="25" t="s">
        <v>164</v>
      </c>
      <c r="E367" s="25" t="s">
        <v>34</v>
      </c>
      <c r="F367" s="26" t="s">
        <v>35</v>
      </c>
      <c r="G367" s="25">
        <v>1120</v>
      </c>
      <c r="H367" s="25">
        <v>709800000</v>
      </c>
      <c r="I367" s="26" t="s">
        <v>32</v>
      </c>
      <c r="J367" s="27" t="s">
        <v>445</v>
      </c>
      <c r="K367" s="24">
        <v>16575645</v>
      </c>
      <c r="L367" s="24">
        <v>16575645</v>
      </c>
      <c r="M367" s="24">
        <v>0</v>
      </c>
      <c r="N367" s="24">
        <v>0</v>
      </c>
      <c r="O367" s="24">
        <f t="shared" si="72"/>
        <v>16575645</v>
      </c>
      <c r="P367" s="24">
        <v>0</v>
      </c>
      <c r="Q367" s="24">
        <v>3531438.77</v>
      </c>
      <c r="R367" s="24">
        <v>0</v>
      </c>
      <c r="S367" s="24">
        <v>0</v>
      </c>
      <c r="T367" s="24">
        <v>0</v>
      </c>
      <c r="U367" s="24">
        <v>1.23</v>
      </c>
      <c r="V367" s="24">
        <v>13044206.23</v>
      </c>
      <c r="W367" s="24">
        <v>0</v>
      </c>
      <c r="X367" s="24">
        <f t="shared" si="92"/>
        <v>13044206.23</v>
      </c>
      <c r="Y367" s="12">
        <f t="shared" si="81"/>
        <v>0</v>
      </c>
      <c r="Z367" s="12">
        <f t="shared" si="82"/>
        <v>0</v>
      </c>
      <c r="AA367" s="12">
        <f t="shared" si="83"/>
        <v>0.21304985537516036</v>
      </c>
      <c r="AB367" s="13">
        <f t="shared" si="84"/>
        <v>0.21304985537516036</v>
      </c>
    </row>
    <row r="368" spans="1:28" ht="29" outlineLevel="4" x14ac:dyDescent="0.35">
      <c r="A368" s="25" t="s">
        <v>223</v>
      </c>
      <c r="B368" s="25" t="s">
        <v>31</v>
      </c>
      <c r="C368" s="25" t="s">
        <v>59</v>
      </c>
      <c r="D368" s="25" t="s">
        <v>75</v>
      </c>
      <c r="E368" s="25" t="s">
        <v>34</v>
      </c>
      <c r="F368" s="26" t="s">
        <v>35</v>
      </c>
      <c r="G368" s="25">
        <v>1120</v>
      </c>
      <c r="H368" s="25">
        <v>709800000</v>
      </c>
      <c r="I368" s="26" t="s">
        <v>32</v>
      </c>
      <c r="J368" s="27" t="s">
        <v>392</v>
      </c>
      <c r="K368" s="24">
        <v>246774373</v>
      </c>
      <c r="L368" s="24">
        <v>246774373</v>
      </c>
      <c r="M368" s="24">
        <v>0</v>
      </c>
      <c r="N368" s="24">
        <v>0</v>
      </c>
      <c r="O368" s="24">
        <f t="shared" si="72"/>
        <v>246774373</v>
      </c>
      <c r="P368" s="24">
        <v>394510.82</v>
      </c>
      <c r="Q368" s="24">
        <v>103414098.31</v>
      </c>
      <c r="R368" s="24">
        <v>0</v>
      </c>
      <c r="S368" s="24">
        <v>9888630</v>
      </c>
      <c r="T368" s="24">
        <v>9888630</v>
      </c>
      <c r="U368" s="24">
        <v>23471662.870000001</v>
      </c>
      <c r="V368" s="24">
        <v>133077133.87</v>
      </c>
      <c r="W368" s="24">
        <v>0</v>
      </c>
      <c r="X368" s="24">
        <f t="shared" si="92"/>
        <v>133077133.87</v>
      </c>
      <c r="Y368" s="12">
        <f t="shared" si="81"/>
        <v>4.007154340941229E-2</v>
      </c>
      <c r="Z368" s="12">
        <f t="shared" si="82"/>
        <v>4.007154340941229E-2</v>
      </c>
      <c r="AA368" s="12">
        <f t="shared" si="83"/>
        <v>0.42066203174994998</v>
      </c>
      <c r="AB368" s="13">
        <f t="shared" si="84"/>
        <v>0.46073357515936225</v>
      </c>
    </row>
    <row r="369" spans="1:28" outlineLevel="4" x14ac:dyDescent="0.35">
      <c r="A369" s="25" t="s">
        <v>223</v>
      </c>
      <c r="B369" s="25" t="s">
        <v>31</v>
      </c>
      <c r="C369" s="25" t="s">
        <v>59</v>
      </c>
      <c r="D369" s="25" t="s">
        <v>76</v>
      </c>
      <c r="E369" s="25" t="s">
        <v>34</v>
      </c>
      <c r="F369" s="26" t="s">
        <v>35</v>
      </c>
      <c r="G369" s="25">
        <v>1120</v>
      </c>
      <c r="H369" s="25">
        <v>709800000</v>
      </c>
      <c r="I369" s="26" t="s">
        <v>32</v>
      </c>
      <c r="J369" s="27" t="s">
        <v>77</v>
      </c>
      <c r="K369" s="24">
        <v>0</v>
      </c>
      <c r="L369" s="24">
        <v>0</v>
      </c>
      <c r="M369" s="24">
        <v>504912.16</v>
      </c>
      <c r="N369" s="24">
        <v>0</v>
      </c>
      <c r="O369" s="24">
        <f t="shared" si="72"/>
        <v>504912.16</v>
      </c>
      <c r="P369" s="24">
        <v>0</v>
      </c>
      <c r="Q369" s="24">
        <v>504912.16</v>
      </c>
      <c r="R369" s="24">
        <v>0</v>
      </c>
      <c r="S369" s="24">
        <v>0</v>
      </c>
      <c r="T369" s="24">
        <v>0</v>
      </c>
      <c r="U369" s="24">
        <v>-504912.16</v>
      </c>
      <c r="V369" s="24">
        <v>-504912.16</v>
      </c>
      <c r="W369" s="24">
        <v>0</v>
      </c>
      <c r="X369" s="24">
        <f t="shared" si="92"/>
        <v>0</v>
      </c>
      <c r="Y369" s="12">
        <f t="shared" si="81"/>
        <v>0</v>
      </c>
      <c r="Z369" s="12">
        <f t="shared" si="82"/>
        <v>0</v>
      </c>
      <c r="AA369" s="12">
        <f t="shared" si="83"/>
        <v>1</v>
      </c>
      <c r="AB369" s="13">
        <f t="shared" si="84"/>
        <v>1</v>
      </c>
    </row>
    <row r="370" spans="1:28" outlineLevel="3" x14ac:dyDescent="0.35">
      <c r="A370" s="29"/>
      <c r="B370" s="29"/>
      <c r="C370" s="29" t="s">
        <v>78</v>
      </c>
      <c r="D370" s="29"/>
      <c r="E370" s="29"/>
      <c r="F370" s="39"/>
      <c r="G370" s="29"/>
      <c r="H370" s="29"/>
      <c r="I370" s="39"/>
      <c r="J370" s="40"/>
      <c r="K370" s="30">
        <f t="shared" ref="K370:X370" si="93">SUBTOTAL(9,K358:K369)</f>
        <v>28763445023</v>
      </c>
      <c r="L370" s="30">
        <f t="shared" si="93"/>
        <v>28763445023</v>
      </c>
      <c r="M370" s="30">
        <f t="shared" si="93"/>
        <v>0</v>
      </c>
      <c r="N370" s="30">
        <f t="shared" si="93"/>
        <v>0</v>
      </c>
      <c r="O370" s="30">
        <f t="shared" si="93"/>
        <v>28763445023</v>
      </c>
      <c r="P370" s="30">
        <f t="shared" si="93"/>
        <v>941399054.42000008</v>
      </c>
      <c r="Q370" s="30">
        <f t="shared" si="93"/>
        <v>4342405359.8699999</v>
      </c>
      <c r="R370" s="30">
        <f t="shared" si="93"/>
        <v>0</v>
      </c>
      <c r="S370" s="30">
        <f t="shared" si="93"/>
        <v>124806521.55</v>
      </c>
      <c r="T370" s="30">
        <f t="shared" si="93"/>
        <v>124806521.55</v>
      </c>
      <c r="U370" s="30">
        <f t="shared" si="93"/>
        <v>1883174696.1599996</v>
      </c>
      <c r="V370" s="30">
        <f t="shared" si="93"/>
        <v>23354834087.16</v>
      </c>
      <c r="W370" s="30">
        <f t="shared" si="93"/>
        <v>0</v>
      </c>
      <c r="X370" s="30">
        <f t="shared" si="93"/>
        <v>23354834087.16</v>
      </c>
      <c r="Y370" s="14">
        <f t="shared" si="81"/>
        <v>4.3390672240477953E-3</v>
      </c>
      <c r="Z370" s="14">
        <f t="shared" si="82"/>
        <v>4.3390672240477953E-3</v>
      </c>
      <c r="AA370" s="14">
        <f t="shared" si="83"/>
        <v>0.18369859417274018</v>
      </c>
      <c r="AB370" s="15">
        <f t="shared" si="84"/>
        <v>0.18803766139678796</v>
      </c>
    </row>
    <row r="371" spans="1:28" outlineLevel="4" x14ac:dyDescent="0.35">
      <c r="A371" s="25" t="s">
        <v>223</v>
      </c>
      <c r="B371" s="25" t="s">
        <v>31</v>
      </c>
      <c r="C371" s="25" t="s">
        <v>79</v>
      </c>
      <c r="D371" s="25" t="s">
        <v>80</v>
      </c>
      <c r="E371" s="25" t="s">
        <v>34</v>
      </c>
      <c r="F371" s="26" t="s">
        <v>35</v>
      </c>
      <c r="G371" s="25">
        <v>1120</v>
      </c>
      <c r="H371" s="25">
        <v>709800000</v>
      </c>
      <c r="I371" s="26" t="s">
        <v>32</v>
      </c>
      <c r="J371" s="27" t="s">
        <v>81</v>
      </c>
      <c r="K371" s="24">
        <v>40097567</v>
      </c>
      <c r="L371" s="24">
        <v>40097567</v>
      </c>
      <c r="M371" s="24">
        <v>0</v>
      </c>
      <c r="N371" s="24">
        <v>0</v>
      </c>
      <c r="O371" s="24">
        <f t="shared" si="72"/>
        <v>40097567</v>
      </c>
      <c r="P371" s="24">
        <v>0</v>
      </c>
      <c r="Q371" s="24">
        <v>29697100.91</v>
      </c>
      <c r="R371" s="24">
        <v>0</v>
      </c>
      <c r="S371" s="24">
        <v>0</v>
      </c>
      <c r="T371" s="24">
        <v>0</v>
      </c>
      <c r="U371" s="24">
        <v>10400466.09</v>
      </c>
      <c r="V371" s="24">
        <v>10400466.09</v>
      </c>
      <c r="W371" s="24">
        <v>0</v>
      </c>
      <c r="X371" s="24">
        <f>+$O371-$P371-$Q371-$R371-$S371-$W371</f>
        <v>10400466.09</v>
      </c>
      <c r="Y371" s="12">
        <f t="shared" si="81"/>
        <v>0</v>
      </c>
      <c r="Z371" s="12">
        <f t="shared" si="82"/>
        <v>0</v>
      </c>
      <c r="AA371" s="12">
        <f t="shared" si="83"/>
        <v>0.7406210184772557</v>
      </c>
      <c r="AB371" s="13">
        <f t="shared" si="84"/>
        <v>0.7406210184772557</v>
      </c>
    </row>
    <row r="372" spans="1:28" ht="29" outlineLevel="4" x14ac:dyDescent="0.35">
      <c r="A372" s="25" t="s">
        <v>223</v>
      </c>
      <c r="B372" s="25" t="s">
        <v>31</v>
      </c>
      <c r="C372" s="25" t="s">
        <v>79</v>
      </c>
      <c r="D372" s="25" t="s">
        <v>84</v>
      </c>
      <c r="E372" s="25" t="s">
        <v>34</v>
      </c>
      <c r="F372" s="26" t="s">
        <v>35</v>
      </c>
      <c r="G372" s="25">
        <v>1120</v>
      </c>
      <c r="H372" s="25">
        <v>709800000</v>
      </c>
      <c r="I372" s="26" t="s">
        <v>32</v>
      </c>
      <c r="J372" s="27" t="s">
        <v>393</v>
      </c>
      <c r="K372" s="24">
        <v>36000000</v>
      </c>
      <c r="L372" s="24">
        <v>36000000</v>
      </c>
      <c r="M372" s="24">
        <v>0</v>
      </c>
      <c r="N372" s="24">
        <v>0</v>
      </c>
      <c r="O372" s="24">
        <f t="shared" si="72"/>
        <v>36000000</v>
      </c>
      <c r="P372" s="24">
        <v>0</v>
      </c>
      <c r="Q372" s="24">
        <v>0</v>
      </c>
      <c r="R372" s="24">
        <v>0</v>
      </c>
      <c r="S372" s="24">
        <v>0</v>
      </c>
      <c r="T372" s="24">
        <v>0</v>
      </c>
      <c r="U372" s="24">
        <v>0</v>
      </c>
      <c r="V372" s="24">
        <v>36000000</v>
      </c>
      <c r="W372" s="24">
        <v>0</v>
      </c>
      <c r="X372" s="24">
        <f>+$O372-$P372-$Q372-$R372-$S372-$W372</f>
        <v>36000000</v>
      </c>
      <c r="Y372" s="12">
        <f t="shared" si="81"/>
        <v>0</v>
      </c>
      <c r="Z372" s="12">
        <f t="shared" si="82"/>
        <v>0</v>
      </c>
      <c r="AA372" s="12">
        <f t="shared" si="83"/>
        <v>0</v>
      </c>
      <c r="AB372" s="13">
        <f t="shared" si="84"/>
        <v>0</v>
      </c>
    </row>
    <row r="373" spans="1:28" outlineLevel="4" x14ac:dyDescent="0.35">
      <c r="A373" s="25" t="s">
        <v>223</v>
      </c>
      <c r="B373" s="25" t="s">
        <v>31</v>
      </c>
      <c r="C373" s="25" t="s">
        <v>79</v>
      </c>
      <c r="D373" s="25" t="s">
        <v>85</v>
      </c>
      <c r="E373" s="25" t="s">
        <v>34</v>
      </c>
      <c r="F373" s="26" t="s">
        <v>35</v>
      </c>
      <c r="G373" s="25">
        <v>1120</v>
      </c>
      <c r="H373" s="25">
        <v>709800000</v>
      </c>
      <c r="I373" s="26" t="s">
        <v>32</v>
      </c>
      <c r="J373" s="27" t="s">
        <v>86</v>
      </c>
      <c r="K373" s="24">
        <v>7531464</v>
      </c>
      <c r="L373" s="24">
        <v>7531464</v>
      </c>
      <c r="M373" s="24">
        <v>0</v>
      </c>
      <c r="N373" s="24">
        <v>0</v>
      </c>
      <c r="O373" s="24">
        <f t="shared" ref="O373:O448" si="94">$L373+$M373</f>
        <v>7531464</v>
      </c>
      <c r="P373" s="24">
        <v>0</v>
      </c>
      <c r="Q373" s="24">
        <v>0</v>
      </c>
      <c r="R373" s="24">
        <v>0</v>
      </c>
      <c r="S373" s="24">
        <v>0</v>
      </c>
      <c r="T373" s="24">
        <v>0</v>
      </c>
      <c r="U373" s="24">
        <v>0</v>
      </c>
      <c r="V373" s="24">
        <v>7531464</v>
      </c>
      <c r="W373" s="24">
        <v>0</v>
      </c>
      <c r="X373" s="24">
        <f>+$O373-$P373-$Q373-$R373-$S373-$W373</f>
        <v>7531464</v>
      </c>
      <c r="Y373" s="12">
        <f t="shared" si="81"/>
        <v>0</v>
      </c>
      <c r="Z373" s="12">
        <f t="shared" si="82"/>
        <v>0</v>
      </c>
      <c r="AA373" s="12">
        <f t="shared" si="83"/>
        <v>0</v>
      </c>
      <c r="AB373" s="13">
        <f t="shared" si="84"/>
        <v>0</v>
      </c>
    </row>
    <row r="374" spans="1:28" outlineLevel="4" x14ac:dyDescent="0.35">
      <c r="A374" s="25" t="s">
        <v>223</v>
      </c>
      <c r="B374" s="25" t="s">
        <v>31</v>
      </c>
      <c r="C374" s="25" t="s">
        <v>79</v>
      </c>
      <c r="D374" s="25" t="s">
        <v>88</v>
      </c>
      <c r="E374" s="25" t="s">
        <v>34</v>
      </c>
      <c r="F374" s="26" t="s">
        <v>35</v>
      </c>
      <c r="G374" s="25">
        <v>1120</v>
      </c>
      <c r="H374" s="25">
        <v>709800000</v>
      </c>
      <c r="I374" s="26" t="s">
        <v>32</v>
      </c>
      <c r="J374" s="27" t="s">
        <v>395</v>
      </c>
      <c r="K374" s="24">
        <v>190000</v>
      </c>
      <c r="L374" s="24">
        <v>190000</v>
      </c>
      <c r="M374" s="24">
        <v>0</v>
      </c>
      <c r="N374" s="24">
        <v>0</v>
      </c>
      <c r="O374" s="24">
        <f t="shared" si="94"/>
        <v>190000</v>
      </c>
      <c r="P374" s="24">
        <v>0</v>
      </c>
      <c r="Q374" s="24">
        <v>0</v>
      </c>
      <c r="R374" s="24">
        <v>0</v>
      </c>
      <c r="S374" s="24">
        <v>0</v>
      </c>
      <c r="T374" s="24">
        <v>0</v>
      </c>
      <c r="U374" s="24">
        <v>0</v>
      </c>
      <c r="V374" s="24">
        <v>190000</v>
      </c>
      <c r="W374" s="24">
        <v>0</v>
      </c>
      <c r="X374" s="24">
        <f>+$O374-$P374-$Q374-$R374-$S374-$W374</f>
        <v>190000</v>
      </c>
      <c r="Y374" s="12">
        <f t="shared" si="81"/>
        <v>0</v>
      </c>
      <c r="Z374" s="12">
        <f t="shared" si="82"/>
        <v>0</v>
      </c>
      <c r="AA374" s="12">
        <f t="shared" si="83"/>
        <v>0</v>
      </c>
      <c r="AB374" s="13">
        <f t="shared" si="84"/>
        <v>0</v>
      </c>
    </row>
    <row r="375" spans="1:28" outlineLevel="3" x14ac:dyDescent="0.35">
      <c r="A375" s="29"/>
      <c r="B375" s="29"/>
      <c r="C375" s="29" t="s">
        <v>90</v>
      </c>
      <c r="D375" s="29"/>
      <c r="E375" s="29"/>
      <c r="F375" s="39"/>
      <c r="G375" s="29"/>
      <c r="H375" s="29"/>
      <c r="I375" s="39"/>
      <c r="J375" s="40"/>
      <c r="K375" s="30">
        <f t="shared" ref="K375:X375" si="95">SUBTOTAL(9,K371:K374)</f>
        <v>83819031</v>
      </c>
      <c r="L375" s="30">
        <f t="shared" si="95"/>
        <v>83819031</v>
      </c>
      <c r="M375" s="30">
        <f t="shared" si="95"/>
        <v>0</v>
      </c>
      <c r="N375" s="30">
        <f t="shared" si="95"/>
        <v>0</v>
      </c>
      <c r="O375" s="30">
        <f t="shared" si="95"/>
        <v>83819031</v>
      </c>
      <c r="P375" s="30">
        <f t="shared" si="95"/>
        <v>0</v>
      </c>
      <c r="Q375" s="30">
        <f t="shared" si="95"/>
        <v>29697100.91</v>
      </c>
      <c r="R375" s="30">
        <f t="shared" si="95"/>
        <v>0</v>
      </c>
      <c r="S375" s="30">
        <f t="shared" si="95"/>
        <v>0</v>
      </c>
      <c r="T375" s="30">
        <f t="shared" si="95"/>
        <v>0</v>
      </c>
      <c r="U375" s="30">
        <f t="shared" si="95"/>
        <v>10400466.09</v>
      </c>
      <c r="V375" s="30">
        <f t="shared" si="95"/>
        <v>54121930.090000004</v>
      </c>
      <c r="W375" s="30">
        <f t="shared" si="95"/>
        <v>0</v>
      </c>
      <c r="X375" s="30">
        <f t="shared" si="95"/>
        <v>54121930.090000004</v>
      </c>
      <c r="Y375" s="14">
        <f t="shared" si="81"/>
        <v>0</v>
      </c>
      <c r="Z375" s="14">
        <f t="shared" si="82"/>
        <v>0</v>
      </c>
      <c r="AA375" s="14">
        <f t="shared" si="83"/>
        <v>0.354300217453003</v>
      </c>
      <c r="AB375" s="15">
        <f t="shared" si="84"/>
        <v>0.354300217453003</v>
      </c>
    </row>
    <row r="376" spans="1:28" outlineLevel="4" x14ac:dyDescent="0.35">
      <c r="A376" s="25" t="s">
        <v>223</v>
      </c>
      <c r="B376" s="25" t="s">
        <v>31</v>
      </c>
      <c r="C376" s="25" t="s">
        <v>91</v>
      </c>
      <c r="D376" s="25" t="s">
        <v>95</v>
      </c>
      <c r="E376" s="25" t="s">
        <v>34</v>
      </c>
      <c r="F376" s="26">
        <v>280</v>
      </c>
      <c r="G376" s="25">
        <v>2210</v>
      </c>
      <c r="H376" s="25">
        <v>709800000</v>
      </c>
      <c r="I376" s="26" t="s">
        <v>32</v>
      </c>
      <c r="J376" s="27" t="s">
        <v>398</v>
      </c>
      <c r="K376" s="24">
        <v>222520797</v>
      </c>
      <c r="L376" s="24">
        <v>222520797</v>
      </c>
      <c r="M376" s="24">
        <v>0</v>
      </c>
      <c r="N376" s="24">
        <v>0</v>
      </c>
      <c r="O376" s="24">
        <f t="shared" si="94"/>
        <v>222520797</v>
      </c>
      <c r="P376" s="24">
        <v>0</v>
      </c>
      <c r="Q376" s="24">
        <v>42397247.439999998</v>
      </c>
      <c r="R376" s="24">
        <v>0</v>
      </c>
      <c r="S376" s="24">
        <v>0</v>
      </c>
      <c r="T376" s="24">
        <v>0</v>
      </c>
      <c r="U376" s="24">
        <v>180123549.56</v>
      </c>
      <c r="V376" s="24">
        <v>180123549.56</v>
      </c>
      <c r="W376" s="24">
        <v>0</v>
      </c>
      <c r="X376" s="24">
        <f>+$O376-$P376-$Q376-$R376-$S376-$W376</f>
        <v>180123549.56</v>
      </c>
      <c r="Y376" s="12">
        <f t="shared" si="81"/>
        <v>0</v>
      </c>
      <c r="Z376" s="12">
        <f t="shared" si="82"/>
        <v>0</v>
      </c>
      <c r="AA376" s="12">
        <f t="shared" si="83"/>
        <v>0.19053161777054034</v>
      </c>
      <c r="AB376" s="13">
        <f t="shared" si="84"/>
        <v>0.19053161777054034</v>
      </c>
    </row>
    <row r="377" spans="1:28" ht="29" outlineLevel="4" x14ac:dyDescent="0.35">
      <c r="A377" s="25" t="s">
        <v>223</v>
      </c>
      <c r="B377" s="25" t="s">
        <v>31</v>
      </c>
      <c r="C377" s="25" t="s">
        <v>91</v>
      </c>
      <c r="D377" s="25" t="s">
        <v>205</v>
      </c>
      <c r="E377" s="25" t="s">
        <v>34</v>
      </c>
      <c r="F377" s="26">
        <v>280</v>
      </c>
      <c r="G377" s="25">
        <v>2210</v>
      </c>
      <c r="H377" s="25">
        <v>709800000</v>
      </c>
      <c r="I377" s="26" t="s">
        <v>32</v>
      </c>
      <c r="J377" s="27" t="s">
        <v>470</v>
      </c>
      <c r="K377" s="24">
        <v>6350000000</v>
      </c>
      <c r="L377" s="24">
        <v>6350000000</v>
      </c>
      <c r="M377" s="24">
        <v>0</v>
      </c>
      <c r="N377" s="24">
        <v>0</v>
      </c>
      <c r="O377" s="24">
        <f t="shared" si="94"/>
        <v>6350000000</v>
      </c>
      <c r="P377" s="24">
        <v>0</v>
      </c>
      <c r="Q377" s="24">
        <v>0</v>
      </c>
      <c r="R377" s="24">
        <v>0</v>
      </c>
      <c r="S377" s="24">
        <v>0</v>
      </c>
      <c r="T377" s="24">
        <v>0</v>
      </c>
      <c r="U377" s="24">
        <v>6350000000</v>
      </c>
      <c r="V377" s="24">
        <v>6350000000</v>
      </c>
      <c r="W377" s="24">
        <v>0</v>
      </c>
      <c r="X377" s="24">
        <f>+$O377-$P377-$Q377-$R377-$S377-$W377</f>
        <v>6350000000</v>
      </c>
      <c r="Y377" s="12">
        <f t="shared" si="81"/>
        <v>0</v>
      </c>
      <c r="Z377" s="12">
        <f t="shared" si="82"/>
        <v>0</v>
      </c>
      <c r="AA377" s="12">
        <f t="shared" si="83"/>
        <v>0</v>
      </c>
      <c r="AB377" s="13">
        <f t="shared" si="84"/>
        <v>0</v>
      </c>
    </row>
    <row r="378" spans="1:28" outlineLevel="4" x14ac:dyDescent="0.35">
      <c r="A378" s="25" t="s">
        <v>223</v>
      </c>
      <c r="B378" s="25" t="s">
        <v>31</v>
      </c>
      <c r="C378" s="25" t="s">
        <v>91</v>
      </c>
      <c r="D378" s="25" t="s">
        <v>98</v>
      </c>
      <c r="E378" s="25" t="s">
        <v>34</v>
      </c>
      <c r="F378" s="26">
        <v>280</v>
      </c>
      <c r="G378" s="25">
        <v>2240</v>
      </c>
      <c r="H378" s="25">
        <v>709800000</v>
      </c>
      <c r="I378" s="26" t="s">
        <v>32</v>
      </c>
      <c r="J378" s="27" t="s">
        <v>99</v>
      </c>
      <c r="K378" s="24">
        <v>2790402183</v>
      </c>
      <c r="L378" s="24">
        <v>2790402183</v>
      </c>
      <c r="M378" s="24">
        <v>0</v>
      </c>
      <c r="N378" s="24">
        <v>0</v>
      </c>
      <c r="O378" s="24">
        <f t="shared" si="94"/>
        <v>2790402183</v>
      </c>
      <c r="P378" s="24">
        <v>0</v>
      </c>
      <c r="Q378" s="24">
        <v>5993695.4100000001</v>
      </c>
      <c r="R378" s="24">
        <v>0</v>
      </c>
      <c r="S378" s="24">
        <v>0</v>
      </c>
      <c r="T378" s="24">
        <v>0</v>
      </c>
      <c r="U378" s="24">
        <v>2784408487.5900002</v>
      </c>
      <c r="V378" s="24">
        <v>2784408487.5900002</v>
      </c>
      <c r="W378" s="24">
        <v>0</v>
      </c>
      <c r="X378" s="24">
        <f>+$O378-$P378-$Q378-$R378-$S378-$W378</f>
        <v>2784408487.5900002</v>
      </c>
      <c r="Y378" s="12">
        <f t="shared" si="81"/>
        <v>0</v>
      </c>
      <c r="Z378" s="12">
        <f t="shared" si="82"/>
        <v>0</v>
      </c>
      <c r="AA378" s="12">
        <f t="shared" si="83"/>
        <v>2.1479682916374782E-3</v>
      </c>
      <c r="AB378" s="13">
        <f t="shared" si="84"/>
        <v>2.1479682916374782E-3</v>
      </c>
    </row>
    <row r="379" spans="1:28" outlineLevel="3" x14ac:dyDescent="0.35">
      <c r="A379" s="29"/>
      <c r="B379" s="29"/>
      <c r="C379" s="29" t="s">
        <v>100</v>
      </c>
      <c r="D379" s="29"/>
      <c r="E379" s="29"/>
      <c r="F379" s="39"/>
      <c r="G379" s="29"/>
      <c r="H379" s="29"/>
      <c r="I379" s="39"/>
      <c r="J379" s="40"/>
      <c r="K379" s="30">
        <f t="shared" ref="K379:X379" si="96">SUBTOTAL(9,K376:K378)</f>
        <v>9362922980</v>
      </c>
      <c r="L379" s="30">
        <f t="shared" si="96"/>
        <v>9362922980</v>
      </c>
      <c r="M379" s="30">
        <f t="shared" si="96"/>
        <v>0</v>
      </c>
      <c r="N379" s="30">
        <f t="shared" si="96"/>
        <v>0</v>
      </c>
      <c r="O379" s="30">
        <f t="shared" si="96"/>
        <v>9362922980</v>
      </c>
      <c r="P379" s="30">
        <f t="shared" si="96"/>
        <v>0</v>
      </c>
      <c r="Q379" s="30">
        <f t="shared" si="96"/>
        <v>48390942.849999994</v>
      </c>
      <c r="R379" s="30">
        <f t="shared" si="96"/>
        <v>0</v>
      </c>
      <c r="S379" s="30">
        <f t="shared" si="96"/>
        <v>0</v>
      </c>
      <c r="T379" s="30">
        <f t="shared" si="96"/>
        <v>0</v>
      </c>
      <c r="U379" s="30">
        <f t="shared" si="96"/>
        <v>9314532037.1500015</v>
      </c>
      <c r="V379" s="30">
        <f t="shared" si="96"/>
        <v>9314532037.1500015</v>
      </c>
      <c r="W379" s="30">
        <f t="shared" si="96"/>
        <v>0</v>
      </c>
      <c r="X379" s="30">
        <f t="shared" si="96"/>
        <v>9314532037.1500015</v>
      </c>
      <c r="Y379" s="14">
        <f t="shared" si="81"/>
        <v>0</v>
      </c>
      <c r="Z379" s="14">
        <f t="shared" si="82"/>
        <v>0</v>
      </c>
      <c r="AA379" s="14">
        <f t="shared" si="83"/>
        <v>5.1683585300623712E-3</v>
      </c>
      <c r="AB379" s="15">
        <f t="shared" si="84"/>
        <v>5.1683585300623712E-3</v>
      </c>
    </row>
    <row r="380" spans="1:28" ht="87" outlineLevel="4" x14ac:dyDescent="0.35">
      <c r="A380" s="25" t="s">
        <v>223</v>
      </c>
      <c r="B380" s="25" t="s">
        <v>31</v>
      </c>
      <c r="C380" s="25" t="s">
        <v>101</v>
      </c>
      <c r="D380" s="25" t="s">
        <v>102</v>
      </c>
      <c r="E380" s="25" t="s">
        <v>52</v>
      </c>
      <c r="F380" s="26" t="s">
        <v>35</v>
      </c>
      <c r="G380" s="25">
        <v>1310</v>
      </c>
      <c r="H380" s="25">
        <v>709800000</v>
      </c>
      <c r="I380" s="26" t="s">
        <v>32</v>
      </c>
      <c r="J380" s="27" t="s">
        <v>399</v>
      </c>
      <c r="K380" s="24">
        <v>29839766</v>
      </c>
      <c r="L380" s="24">
        <v>29839766</v>
      </c>
      <c r="M380" s="24">
        <v>0</v>
      </c>
      <c r="N380" s="24">
        <v>0</v>
      </c>
      <c r="O380" s="24">
        <f t="shared" si="94"/>
        <v>29839766</v>
      </c>
      <c r="P380" s="24">
        <v>0</v>
      </c>
      <c r="Q380" s="24">
        <v>24839469.949999999</v>
      </c>
      <c r="R380" s="24">
        <v>0</v>
      </c>
      <c r="S380" s="24">
        <v>5000296.05</v>
      </c>
      <c r="T380" s="24">
        <v>5000296.05</v>
      </c>
      <c r="U380" s="24">
        <v>0</v>
      </c>
      <c r="V380" s="24">
        <v>0</v>
      </c>
      <c r="W380" s="24">
        <v>0</v>
      </c>
      <c r="X380" s="24">
        <f t="shared" ref="X380:X382" si="97">+$O380-$P380-$Q380-$R380-$S380-$W380</f>
        <v>9.3132257461547852E-10</v>
      </c>
      <c r="Y380" s="12">
        <f t="shared" si="81"/>
        <v>0.16757155702896598</v>
      </c>
      <c r="Z380" s="12">
        <f t="shared" si="82"/>
        <v>0.16757155702896598</v>
      </c>
      <c r="AA380" s="12">
        <f t="shared" si="83"/>
        <v>0.83242844297103402</v>
      </c>
      <c r="AB380" s="13">
        <f t="shared" si="84"/>
        <v>1</v>
      </c>
    </row>
    <row r="381" spans="1:28" ht="87" outlineLevel="4" x14ac:dyDescent="0.35">
      <c r="A381" s="25" t="s">
        <v>223</v>
      </c>
      <c r="B381" s="25" t="s">
        <v>31</v>
      </c>
      <c r="C381" s="25" t="s">
        <v>101</v>
      </c>
      <c r="D381" s="25" t="s">
        <v>102</v>
      </c>
      <c r="E381" s="25" t="s">
        <v>103</v>
      </c>
      <c r="F381" s="26" t="s">
        <v>35</v>
      </c>
      <c r="G381" s="25">
        <v>1310</v>
      </c>
      <c r="H381" s="25">
        <v>709800000</v>
      </c>
      <c r="I381" s="26" t="s">
        <v>32</v>
      </c>
      <c r="J381" s="27" t="s">
        <v>400</v>
      </c>
      <c r="K381" s="24">
        <v>13718520</v>
      </c>
      <c r="L381" s="24">
        <v>13718520</v>
      </c>
      <c r="M381" s="24">
        <v>0</v>
      </c>
      <c r="N381" s="24">
        <v>0</v>
      </c>
      <c r="O381" s="24">
        <f t="shared" si="94"/>
        <v>13718520</v>
      </c>
      <c r="P381" s="24">
        <v>0</v>
      </c>
      <c r="Q381" s="24">
        <v>10679493.439999999</v>
      </c>
      <c r="R381" s="24">
        <v>0</v>
      </c>
      <c r="S381" s="24">
        <v>3039026.56</v>
      </c>
      <c r="T381" s="24">
        <v>3039026.56</v>
      </c>
      <c r="U381" s="24">
        <v>0</v>
      </c>
      <c r="V381" s="24">
        <v>0</v>
      </c>
      <c r="W381" s="24">
        <v>0</v>
      </c>
      <c r="X381" s="24">
        <f t="shared" si="97"/>
        <v>4.6566128730773926E-10</v>
      </c>
      <c r="Y381" s="12">
        <f t="shared" si="81"/>
        <v>0.22152729011584341</v>
      </c>
      <c r="Z381" s="12">
        <f t="shared" si="82"/>
        <v>0.22152729011584341</v>
      </c>
      <c r="AA381" s="12">
        <f t="shared" si="83"/>
        <v>0.77847270988415651</v>
      </c>
      <c r="AB381" s="13">
        <f t="shared" si="84"/>
        <v>0.99999999999999989</v>
      </c>
    </row>
    <row r="382" spans="1:28" ht="58" outlineLevel="4" x14ac:dyDescent="0.35">
      <c r="A382" s="25" t="s">
        <v>223</v>
      </c>
      <c r="B382" s="25" t="s">
        <v>31</v>
      </c>
      <c r="C382" s="25" t="s">
        <v>101</v>
      </c>
      <c r="D382" s="25" t="s">
        <v>102</v>
      </c>
      <c r="E382" s="25" t="s">
        <v>104</v>
      </c>
      <c r="F382" s="26" t="s">
        <v>35</v>
      </c>
      <c r="G382" s="25">
        <v>1310</v>
      </c>
      <c r="H382" s="25">
        <v>709800000</v>
      </c>
      <c r="I382" s="26" t="s">
        <v>32</v>
      </c>
      <c r="J382" s="27" t="s">
        <v>401</v>
      </c>
      <c r="K382" s="24">
        <v>66189878</v>
      </c>
      <c r="L382" s="24">
        <v>66189878</v>
      </c>
      <c r="M382" s="24">
        <v>0</v>
      </c>
      <c r="N382" s="24">
        <v>0</v>
      </c>
      <c r="O382" s="24">
        <f t="shared" si="94"/>
        <v>66189878</v>
      </c>
      <c r="P382" s="24">
        <v>0</v>
      </c>
      <c r="Q382" s="24">
        <v>56504128.350000001</v>
      </c>
      <c r="R382" s="24">
        <v>0</v>
      </c>
      <c r="S382" s="24">
        <v>9685749.6500000004</v>
      </c>
      <c r="T382" s="24">
        <v>9685749.6500000004</v>
      </c>
      <c r="U382" s="24">
        <v>0</v>
      </c>
      <c r="V382" s="24">
        <v>0</v>
      </c>
      <c r="W382" s="24">
        <v>0</v>
      </c>
      <c r="X382" s="24">
        <f t="shared" si="97"/>
        <v>-1.862645149230957E-9</v>
      </c>
      <c r="Y382" s="12">
        <f t="shared" si="81"/>
        <v>0.14633279200182239</v>
      </c>
      <c r="Z382" s="12">
        <f t="shared" si="82"/>
        <v>0.14633279200182239</v>
      </c>
      <c r="AA382" s="12">
        <f t="shared" si="83"/>
        <v>0.85366720799817764</v>
      </c>
      <c r="AB382" s="13">
        <f t="shared" si="84"/>
        <v>1</v>
      </c>
    </row>
    <row r="383" spans="1:28" ht="43.5" outlineLevel="4" x14ac:dyDescent="0.35">
      <c r="A383" s="25" t="s">
        <v>223</v>
      </c>
      <c r="B383" s="25" t="s">
        <v>31</v>
      </c>
      <c r="C383" s="25" t="s">
        <v>101</v>
      </c>
      <c r="D383" s="25" t="s">
        <v>126</v>
      </c>
      <c r="E383" s="25" t="s">
        <v>34</v>
      </c>
      <c r="F383" s="26" t="s">
        <v>35</v>
      </c>
      <c r="G383" s="25">
        <v>1320</v>
      </c>
      <c r="H383" s="25">
        <v>709800000</v>
      </c>
      <c r="I383" s="26" t="s">
        <v>32</v>
      </c>
      <c r="J383" s="27" t="s">
        <v>423</v>
      </c>
      <c r="K383" s="24">
        <v>21390399</v>
      </c>
      <c r="L383" s="24">
        <v>21390399</v>
      </c>
      <c r="M383" s="24">
        <v>0</v>
      </c>
      <c r="N383" s="24">
        <v>0</v>
      </c>
      <c r="O383" s="24">
        <f t="shared" si="94"/>
        <v>21390399</v>
      </c>
      <c r="P383" s="24">
        <v>0</v>
      </c>
      <c r="Q383" s="24">
        <v>0</v>
      </c>
      <c r="R383" s="24">
        <v>0</v>
      </c>
      <c r="S383" s="24">
        <v>1883886.62</v>
      </c>
      <c r="T383" s="24">
        <v>1883886.62</v>
      </c>
      <c r="U383" s="24">
        <v>19506512.379999999</v>
      </c>
      <c r="V383" s="24">
        <v>19506512.379999999</v>
      </c>
      <c r="W383" s="24">
        <v>0</v>
      </c>
      <c r="X383" s="24">
        <f>+$O383-$P383-$Q383-$R383-$S383-$W383</f>
        <v>19506512.379999999</v>
      </c>
      <c r="Y383" s="12">
        <f t="shared" si="81"/>
        <v>8.8071597916429711E-2</v>
      </c>
      <c r="Z383" s="12">
        <f t="shared" si="82"/>
        <v>8.8071597916429711E-2</v>
      </c>
      <c r="AA383" s="12">
        <f t="shared" si="83"/>
        <v>0</v>
      </c>
      <c r="AB383" s="13">
        <f t="shared" si="84"/>
        <v>8.8071597916429711E-2</v>
      </c>
    </row>
    <row r="384" spans="1:28" outlineLevel="3" x14ac:dyDescent="0.35">
      <c r="A384" s="29"/>
      <c r="B384" s="29"/>
      <c r="C384" s="29" t="s">
        <v>136</v>
      </c>
      <c r="D384" s="29"/>
      <c r="E384" s="29"/>
      <c r="F384" s="39"/>
      <c r="G384" s="29"/>
      <c r="H384" s="29"/>
      <c r="I384" s="39"/>
      <c r="J384" s="40"/>
      <c r="K384" s="30">
        <f t="shared" ref="K384:X384" si="98">SUBTOTAL(9,K380:K383)</f>
        <v>131138563</v>
      </c>
      <c r="L384" s="30">
        <f t="shared" si="98"/>
        <v>131138563</v>
      </c>
      <c r="M384" s="30">
        <f t="shared" si="98"/>
        <v>0</v>
      </c>
      <c r="N384" s="30">
        <f t="shared" si="98"/>
        <v>0</v>
      </c>
      <c r="O384" s="30">
        <f t="shared" si="98"/>
        <v>131138563</v>
      </c>
      <c r="P384" s="30">
        <f t="shared" si="98"/>
        <v>0</v>
      </c>
      <c r="Q384" s="30">
        <f t="shared" si="98"/>
        <v>92023091.74000001</v>
      </c>
      <c r="R384" s="30">
        <f t="shared" si="98"/>
        <v>0</v>
      </c>
      <c r="S384" s="30">
        <f t="shared" si="98"/>
        <v>19608958.879999999</v>
      </c>
      <c r="T384" s="30">
        <f t="shared" si="98"/>
        <v>19608958.879999999</v>
      </c>
      <c r="U384" s="30">
        <f t="shared" si="98"/>
        <v>19506512.379999999</v>
      </c>
      <c r="V384" s="30">
        <f t="shared" si="98"/>
        <v>19506512.379999999</v>
      </c>
      <c r="W384" s="30">
        <f t="shared" si="98"/>
        <v>0</v>
      </c>
      <c r="X384" s="30">
        <f t="shared" si="98"/>
        <v>19506512.379999999</v>
      </c>
      <c r="Y384" s="14">
        <f t="shared" si="81"/>
        <v>0.14952854775448468</v>
      </c>
      <c r="Z384" s="14">
        <f t="shared" si="82"/>
        <v>0.14952854775448468</v>
      </c>
      <c r="AA384" s="14">
        <f t="shared" si="83"/>
        <v>0.70172411253278721</v>
      </c>
      <c r="AB384" s="15">
        <f t="shared" si="84"/>
        <v>0.85125266028727187</v>
      </c>
    </row>
    <row r="385" spans="1:28" outlineLevel="1" x14ac:dyDescent="0.35">
      <c r="A385" s="35" t="s">
        <v>225</v>
      </c>
      <c r="B385" s="35"/>
      <c r="C385" s="35"/>
      <c r="D385" s="35"/>
      <c r="E385" s="35"/>
      <c r="F385" s="36"/>
      <c r="G385" s="35"/>
      <c r="H385" s="35"/>
      <c r="I385" s="36"/>
      <c r="J385" s="37"/>
      <c r="K385" s="38">
        <f t="shared" ref="K385:X385" si="99">SUBTOTAL(9,K343:K383)</f>
        <v>45368261318</v>
      </c>
      <c r="L385" s="38">
        <f t="shared" si="99"/>
        <v>45368261318</v>
      </c>
      <c r="M385" s="38">
        <f t="shared" si="99"/>
        <v>0</v>
      </c>
      <c r="N385" s="38">
        <f t="shared" si="99"/>
        <v>0</v>
      </c>
      <c r="O385" s="38">
        <f t="shared" si="99"/>
        <v>45368261318</v>
      </c>
      <c r="P385" s="38">
        <f t="shared" si="99"/>
        <v>941399054.42000008</v>
      </c>
      <c r="Q385" s="38">
        <f t="shared" si="99"/>
        <v>5401107611.1499996</v>
      </c>
      <c r="R385" s="38">
        <f t="shared" si="99"/>
        <v>0</v>
      </c>
      <c r="S385" s="38">
        <f t="shared" si="99"/>
        <v>1583561500.3</v>
      </c>
      <c r="T385" s="38">
        <f t="shared" si="99"/>
        <v>1583561500.3</v>
      </c>
      <c r="U385" s="38">
        <f t="shared" si="99"/>
        <v>15926812297.129999</v>
      </c>
      <c r="V385" s="38">
        <f t="shared" si="99"/>
        <v>37442193152.129997</v>
      </c>
      <c r="W385" s="38">
        <f t="shared" si="99"/>
        <v>0</v>
      </c>
      <c r="X385" s="38">
        <f t="shared" si="99"/>
        <v>37442193152.129997</v>
      </c>
      <c r="Y385" s="33">
        <f t="shared" si="81"/>
        <v>3.4904610718941458E-2</v>
      </c>
      <c r="Z385" s="33">
        <f t="shared" si="82"/>
        <v>3.4904610718941458E-2</v>
      </c>
      <c r="AA385" s="33">
        <f t="shared" si="83"/>
        <v>0.1398005231259235</v>
      </c>
      <c r="AB385" s="34">
        <f t="shared" si="84"/>
        <v>0.17470513384486497</v>
      </c>
    </row>
    <row r="386" spans="1:28" outlineLevel="4" x14ac:dyDescent="0.35">
      <c r="A386" s="25" t="s">
        <v>226</v>
      </c>
      <c r="B386" s="25" t="s">
        <v>31</v>
      </c>
      <c r="C386" s="25" t="s">
        <v>32</v>
      </c>
      <c r="D386" s="25" t="s">
        <v>33</v>
      </c>
      <c r="E386" s="25" t="s">
        <v>34</v>
      </c>
      <c r="F386" s="26" t="s">
        <v>35</v>
      </c>
      <c r="G386" s="25">
        <v>1111</v>
      </c>
      <c r="H386" s="25">
        <v>709800000</v>
      </c>
      <c r="I386" s="26" t="s">
        <v>32</v>
      </c>
      <c r="J386" s="27" t="s">
        <v>36</v>
      </c>
      <c r="K386" s="24">
        <v>796941197</v>
      </c>
      <c r="L386" s="24">
        <v>796941197</v>
      </c>
      <c r="M386" s="24">
        <v>0</v>
      </c>
      <c r="N386" s="24">
        <v>0</v>
      </c>
      <c r="O386" s="24">
        <f t="shared" si="94"/>
        <v>796941197</v>
      </c>
      <c r="P386" s="24">
        <v>0</v>
      </c>
      <c r="Q386" s="24">
        <v>0</v>
      </c>
      <c r="R386" s="24">
        <v>0</v>
      </c>
      <c r="S386" s="24">
        <v>93433301.469999999</v>
      </c>
      <c r="T386" s="24">
        <v>93433301.469999999</v>
      </c>
      <c r="U386" s="24">
        <v>703507895.52999997</v>
      </c>
      <c r="V386" s="24">
        <v>703507895.52999997</v>
      </c>
      <c r="W386" s="24">
        <v>0</v>
      </c>
      <c r="X386" s="24">
        <f t="shared" ref="X386:X398" si="100">+$O386-$P386-$Q386-$R386-$S386-$W386</f>
        <v>703507895.52999997</v>
      </c>
      <c r="Y386" s="12">
        <f t="shared" si="81"/>
        <v>0.11723989401190411</v>
      </c>
      <c r="Z386" s="12">
        <f t="shared" si="82"/>
        <v>0.11723989401190411</v>
      </c>
      <c r="AA386" s="12">
        <f t="shared" si="83"/>
        <v>0</v>
      </c>
      <c r="AB386" s="13">
        <f t="shared" si="84"/>
        <v>0.11723989401190411</v>
      </c>
    </row>
    <row r="387" spans="1:28" outlineLevel="4" x14ac:dyDescent="0.35">
      <c r="A387" s="25" t="s">
        <v>226</v>
      </c>
      <c r="B387" s="25" t="s">
        <v>31</v>
      </c>
      <c r="C387" s="25" t="s">
        <v>32</v>
      </c>
      <c r="D387" s="25" t="s">
        <v>39</v>
      </c>
      <c r="E387" s="25" t="s">
        <v>34</v>
      </c>
      <c r="F387" s="26" t="s">
        <v>35</v>
      </c>
      <c r="G387" s="25">
        <v>1111</v>
      </c>
      <c r="H387" s="25">
        <v>709800000</v>
      </c>
      <c r="I387" s="26" t="s">
        <v>32</v>
      </c>
      <c r="J387" s="27" t="s">
        <v>40</v>
      </c>
      <c r="K387" s="24">
        <v>1895636</v>
      </c>
      <c r="L387" s="24">
        <v>1895636</v>
      </c>
      <c r="M387" s="24">
        <v>0</v>
      </c>
      <c r="N387" s="24">
        <v>0</v>
      </c>
      <c r="O387" s="24">
        <f t="shared" si="94"/>
        <v>1895636</v>
      </c>
      <c r="P387" s="24">
        <v>0</v>
      </c>
      <c r="Q387" s="24">
        <v>0</v>
      </c>
      <c r="R387" s="24">
        <v>0</v>
      </c>
      <c r="S387" s="24">
        <v>360507.13</v>
      </c>
      <c r="T387" s="24">
        <v>360507.13</v>
      </c>
      <c r="U387" s="24">
        <v>1535128.87</v>
      </c>
      <c r="V387" s="24">
        <v>1535128.87</v>
      </c>
      <c r="W387" s="24">
        <v>0</v>
      </c>
      <c r="X387" s="24">
        <f t="shared" si="100"/>
        <v>1535128.87</v>
      </c>
      <c r="Y387" s="12">
        <f t="shared" si="81"/>
        <v>0.19017740220168852</v>
      </c>
      <c r="Z387" s="12">
        <f t="shared" si="82"/>
        <v>0.19017740220168852</v>
      </c>
      <c r="AA387" s="12">
        <f t="shared" si="83"/>
        <v>0</v>
      </c>
      <c r="AB387" s="13">
        <f t="shared" si="84"/>
        <v>0.19017740220168852</v>
      </c>
    </row>
    <row r="388" spans="1:28" outlineLevel="4" x14ac:dyDescent="0.35">
      <c r="A388" s="25" t="s">
        <v>226</v>
      </c>
      <c r="B388" s="25" t="s">
        <v>31</v>
      </c>
      <c r="C388" s="25" t="s">
        <v>32</v>
      </c>
      <c r="D388" s="25" t="s">
        <v>43</v>
      </c>
      <c r="E388" s="25" t="s">
        <v>34</v>
      </c>
      <c r="F388" s="26" t="s">
        <v>35</v>
      </c>
      <c r="G388" s="25">
        <v>1111</v>
      </c>
      <c r="H388" s="25">
        <v>709800000</v>
      </c>
      <c r="I388" s="26" t="s">
        <v>32</v>
      </c>
      <c r="J388" s="27" t="s">
        <v>376</v>
      </c>
      <c r="K388" s="24">
        <v>202227097</v>
      </c>
      <c r="L388" s="24">
        <v>202227097</v>
      </c>
      <c r="M388" s="24">
        <v>0</v>
      </c>
      <c r="N388" s="24">
        <v>0</v>
      </c>
      <c r="O388" s="24">
        <f t="shared" si="94"/>
        <v>202227097</v>
      </c>
      <c r="P388" s="24">
        <v>0</v>
      </c>
      <c r="Q388" s="24">
        <v>0</v>
      </c>
      <c r="R388" s="24">
        <v>0</v>
      </c>
      <c r="S388" s="24">
        <v>32872146.02</v>
      </c>
      <c r="T388" s="24">
        <v>32872146.02</v>
      </c>
      <c r="U388" s="24">
        <v>169354950.97999999</v>
      </c>
      <c r="V388" s="24">
        <v>169354950.97999999</v>
      </c>
      <c r="W388" s="24">
        <v>0</v>
      </c>
      <c r="X388" s="24">
        <f t="shared" si="100"/>
        <v>169354950.97999999</v>
      </c>
      <c r="Y388" s="12">
        <f t="shared" si="81"/>
        <v>0.16255064977766059</v>
      </c>
      <c r="Z388" s="12">
        <f t="shared" si="82"/>
        <v>0.16255064977766059</v>
      </c>
      <c r="AA388" s="12">
        <f t="shared" si="83"/>
        <v>0</v>
      </c>
      <c r="AB388" s="13">
        <f t="shared" si="84"/>
        <v>0.16255064977766059</v>
      </c>
    </row>
    <row r="389" spans="1:28" ht="29" outlineLevel="4" x14ac:dyDescent="0.35">
      <c r="A389" s="25" t="s">
        <v>226</v>
      </c>
      <c r="B389" s="25" t="s">
        <v>31</v>
      </c>
      <c r="C389" s="25" t="s">
        <v>32</v>
      </c>
      <c r="D389" s="25" t="s">
        <v>44</v>
      </c>
      <c r="E389" s="25" t="s">
        <v>34</v>
      </c>
      <c r="F389" s="26" t="s">
        <v>35</v>
      </c>
      <c r="G389" s="25">
        <v>1111</v>
      </c>
      <c r="H389" s="25">
        <v>709800000</v>
      </c>
      <c r="I389" s="26" t="s">
        <v>32</v>
      </c>
      <c r="J389" s="27" t="s">
        <v>375</v>
      </c>
      <c r="K389" s="24">
        <v>238293582</v>
      </c>
      <c r="L389" s="24">
        <v>238293582</v>
      </c>
      <c r="M389" s="24">
        <v>0</v>
      </c>
      <c r="N389" s="24">
        <v>0</v>
      </c>
      <c r="O389" s="24">
        <f t="shared" si="94"/>
        <v>238293582</v>
      </c>
      <c r="P389" s="24">
        <v>0</v>
      </c>
      <c r="Q389" s="24">
        <v>0</v>
      </c>
      <c r="R389" s="24">
        <v>0</v>
      </c>
      <c r="S389" s="24">
        <v>39996864.079999998</v>
      </c>
      <c r="T389" s="24">
        <v>39996864.079999998</v>
      </c>
      <c r="U389" s="24">
        <v>198296717.91999999</v>
      </c>
      <c r="V389" s="24">
        <v>198296717.91999999</v>
      </c>
      <c r="W389" s="24">
        <v>0</v>
      </c>
      <c r="X389" s="24">
        <f t="shared" si="100"/>
        <v>198296717.92000002</v>
      </c>
      <c r="Y389" s="12">
        <f t="shared" si="81"/>
        <v>0.16784700512832107</v>
      </c>
      <c r="Z389" s="12">
        <f t="shared" si="82"/>
        <v>0.16784700512832107</v>
      </c>
      <c r="AA389" s="12">
        <f t="shared" si="83"/>
        <v>0</v>
      </c>
      <c r="AB389" s="13">
        <f t="shared" si="84"/>
        <v>0.16784700512832107</v>
      </c>
    </row>
    <row r="390" spans="1:28" outlineLevel="4" x14ac:dyDescent="0.35">
      <c r="A390" s="25" t="s">
        <v>226</v>
      </c>
      <c r="B390" s="25" t="s">
        <v>31</v>
      </c>
      <c r="C390" s="25" t="s">
        <v>32</v>
      </c>
      <c r="D390" s="25" t="s">
        <v>45</v>
      </c>
      <c r="E390" s="25" t="s">
        <v>34</v>
      </c>
      <c r="F390" s="26" t="s">
        <v>35</v>
      </c>
      <c r="G390" s="25">
        <v>1111</v>
      </c>
      <c r="H390" s="25">
        <v>709800000</v>
      </c>
      <c r="I390" s="26" t="s">
        <v>32</v>
      </c>
      <c r="J390" s="27" t="s">
        <v>46</v>
      </c>
      <c r="K390" s="24">
        <v>125719212</v>
      </c>
      <c r="L390" s="24">
        <v>125719212</v>
      </c>
      <c r="M390" s="24">
        <v>0</v>
      </c>
      <c r="N390" s="24">
        <v>0</v>
      </c>
      <c r="O390" s="24">
        <f t="shared" si="94"/>
        <v>125719212</v>
      </c>
      <c r="P390" s="24">
        <v>0</v>
      </c>
      <c r="Q390" s="24">
        <v>0</v>
      </c>
      <c r="R390" s="24">
        <v>0</v>
      </c>
      <c r="S390" s="24">
        <v>0</v>
      </c>
      <c r="T390" s="24">
        <v>0</v>
      </c>
      <c r="U390" s="24">
        <v>125719212</v>
      </c>
      <c r="V390" s="24">
        <v>125719212</v>
      </c>
      <c r="W390" s="24">
        <v>0</v>
      </c>
      <c r="X390" s="24">
        <f t="shared" si="100"/>
        <v>125719212</v>
      </c>
      <c r="Y390" s="12">
        <f t="shared" si="81"/>
        <v>0</v>
      </c>
      <c r="Z390" s="12">
        <f t="shared" si="82"/>
        <v>0</v>
      </c>
      <c r="AA390" s="12">
        <f t="shared" si="83"/>
        <v>0</v>
      </c>
      <c r="AB390" s="13">
        <f t="shared" si="84"/>
        <v>0</v>
      </c>
    </row>
    <row r="391" spans="1:28" outlineLevel="4" x14ac:dyDescent="0.35">
      <c r="A391" s="25" t="s">
        <v>226</v>
      </c>
      <c r="B391" s="25" t="s">
        <v>31</v>
      </c>
      <c r="C391" s="25" t="s">
        <v>32</v>
      </c>
      <c r="D391" s="25" t="s">
        <v>47</v>
      </c>
      <c r="E391" s="25" t="s">
        <v>34</v>
      </c>
      <c r="F391" s="26" t="s">
        <v>35</v>
      </c>
      <c r="G391" s="25">
        <v>1111</v>
      </c>
      <c r="H391" s="25">
        <v>709800000</v>
      </c>
      <c r="I391" s="26" t="s">
        <v>32</v>
      </c>
      <c r="J391" s="27" t="s">
        <v>48</v>
      </c>
      <c r="K391" s="24">
        <v>115722703</v>
      </c>
      <c r="L391" s="24">
        <v>115722703</v>
      </c>
      <c r="M391" s="24">
        <v>0</v>
      </c>
      <c r="N391" s="24">
        <v>0</v>
      </c>
      <c r="O391" s="24">
        <f t="shared" si="94"/>
        <v>115722703</v>
      </c>
      <c r="P391" s="24">
        <v>0</v>
      </c>
      <c r="Q391" s="24">
        <v>0</v>
      </c>
      <c r="R391" s="24">
        <v>0</v>
      </c>
      <c r="S391" s="24">
        <v>94103980.670000002</v>
      </c>
      <c r="T391" s="24">
        <v>94103980.670000002</v>
      </c>
      <c r="U391" s="24">
        <v>21618722.329999998</v>
      </c>
      <c r="V391" s="24">
        <v>21618722.329999998</v>
      </c>
      <c r="W391" s="24">
        <v>0</v>
      </c>
      <c r="X391" s="24">
        <f t="shared" si="100"/>
        <v>21618722.329999998</v>
      </c>
      <c r="Y391" s="12">
        <f t="shared" si="81"/>
        <v>0.81318512470279924</v>
      </c>
      <c r="Z391" s="12">
        <f t="shared" si="82"/>
        <v>0.81318512470279924</v>
      </c>
      <c r="AA391" s="12">
        <f t="shared" si="83"/>
        <v>0</v>
      </c>
      <c r="AB391" s="13">
        <f t="shared" si="84"/>
        <v>0.81318512470279924</v>
      </c>
    </row>
    <row r="392" spans="1:28" outlineLevel="4" x14ac:dyDescent="0.35">
      <c r="A392" s="25" t="s">
        <v>226</v>
      </c>
      <c r="B392" s="25" t="s">
        <v>31</v>
      </c>
      <c r="C392" s="25" t="s">
        <v>32</v>
      </c>
      <c r="D392" s="25" t="s">
        <v>49</v>
      </c>
      <c r="E392" s="25" t="s">
        <v>34</v>
      </c>
      <c r="F392" s="26" t="s">
        <v>35</v>
      </c>
      <c r="G392" s="25">
        <v>1111</v>
      </c>
      <c r="H392" s="25">
        <v>709800000</v>
      </c>
      <c r="I392" s="26" t="s">
        <v>32</v>
      </c>
      <c r="J392" s="27" t="s">
        <v>50</v>
      </c>
      <c r="K392" s="24">
        <v>133285001</v>
      </c>
      <c r="L392" s="24">
        <v>133285001</v>
      </c>
      <c r="M392" s="24">
        <v>0</v>
      </c>
      <c r="N392" s="24">
        <v>0</v>
      </c>
      <c r="O392" s="24">
        <f t="shared" si="94"/>
        <v>133285001</v>
      </c>
      <c r="P392" s="24">
        <v>0</v>
      </c>
      <c r="Q392" s="24">
        <v>0</v>
      </c>
      <c r="R392" s="24">
        <v>0</v>
      </c>
      <c r="S392" s="24">
        <v>21147787.170000002</v>
      </c>
      <c r="T392" s="24">
        <v>21147787.170000002</v>
      </c>
      <c r="U392" s="24">
        <v>112137213.83</v>
      </c>
      <c r="V392" s="24">
        <v>112137213.83</v>
      </c>
      <c r="W392" s="24">
        <v>0</v>
      </c>
      <c r="X392" s="24">
        <f t="shared" si="100"/>
        <v>112137213.83</v>
      </c>
      <c r="Y392" s="12">
        <f t="shared" ref="Y392:Y454" si="101">IFERROR(($S392/$L392),0)</f>
        <v>0.15866591898063609</v>
      </c>
      <c r="Z392" s="12">
        <f t="shared" ref="Z392:Z454" si="102">IFERROR(($S392/$O392),0)</f>
        <v>0.15866591898063609</v>
      </c>
      <c r="AA392" s="12">
        <f t="shared" ref="AA392:AA454" si="103">IFERROR((($P392+$Q392+$R392)/$O392),0)</f>
        <v>0</v>
      </c>
      <c r="AB392" s="13">
        <f t="shared" ref="AB392:AB454" si="104">$Z392+$AA392</f>
        <v>0.15866591898063609</v>
      </c>
    </row>
    <row r="393" spans="1:28" ht="87" outlineLevel="4" x14ac:dyDescent="0.35">
      <c r="A393" s="25" t="s">
        <v>226</v>
      </c>
      <c r="B393" s="25" t="s">
        <v>31</v>
      </c>
      <c r="C393" s="25" t="s">
        <v>32</v>
      </c>
      <c r="D393" s="25" t="s">
        <v>51</v>
      </c>
      <c r="E393" s="25" t="s">
        <v>52</v>
      </c>
      <c r="F393" s="26" t="s">
        <v>35</v>
      </c>
      <c r="G393" s="25">
        <v>1112</v>
      </c>
      <c r="H393" s="25">
        <v>709800000</v>
      </c>
      <c r="I393" s="26" t="s">
        <v>32</v>
      </c>
      <c r="J393" s="27" t="s">
        <v>377</v>
      </c>
      <c r="K393" s="24">
        <v>136583033</v>
      </c>
      <c r="L393" s="24">
        <v>136583033</v>
      </c>
      <c r="M393" s="24">
        <v>0</v>
      </c>
      <c r="N393" s="24">
        <v>0</v>
      </c>
      <c r="O393" s="24">
        <f t="shared" si="94"/>
        <v>136583033</v>
      </c>
      <c r="P393" s="24">
        <v>0</v>
      </c>
      <c r="Q393" s="24">
        <v>110852198</v>
      </c>
      <c r="R393" s="24">
        <v>0</v>
      </c>
      <c r="S393" s="24">
        <v>25730835</v>
      </c>
      <c r="T393" s="24">
        <v>25730835</v>
      </c>
      <c r="U393" s="24">
        <v>0</v>
      </c>
      <c r="V393" s="24">
        <v>0</v>
      </c>
      <c r="W393" s="24">
        <v>0</v>
      </c>
      <c r="X393" s="24">
        <f t="shared" si="100"/>
        <v>0</v>
      </c>
      <c r="Y393" s="12">
        <f t="shared" si="101"/>
        <v>0.18838968819794769</v>
      </c>
      <c r="Z393" s="12">
        <f t="shared" si="102"/>
        <v>0.18838968819794769</v>
      </c>
      <c r="AA393" s="12">
        <f t="shared" si="103"/>
        <v>0.81161031180205234</v>
      </c>
      <c r="AB393" s="13">
        <f t="shared" si="104"/>
        <v>1</v>
      </c>
    </row>
    <row r="394" spans="1:28" ht="58" outlineLevel="4" x14ac:dyDescent="0.35">
      <c r="A394" s="25" t="s">
        <v>226</v>
      </c>
      <c r="B394" s="25" t="s">
        <v>31</v>
      </c>
      <c r="C394" s="25" t="s">
        <v>32</v>
      </c>
      <c r="D394" s="25" t="s">
        <v>53</v>
      </c>
      <c r="E394" s="25" t="s">
        <v>52</v>
      </c>
      <c r="F394" s="26" t="s">
        <v>35</v>
      </c>
      <c r="G394" s="25">
        <v>1112</v>
      </c>
      <c r="H394" s="25">
        <v>709800000</v>
      </c>
      <c r="I394" s="26" t="s">
        <v>32</v>
      </c>
      <c r="J394" s="27" t="s">
        <v>378</v>
      </c>
      <c r="K394" s="24">
        <v>7546171</v>
      </c>
      <c r="L394" s="24">
        <v>7546171</v>
      </c>
      <c r="M394" s="24">
        <v>0</v>
      </c>
      <c r="N394" s="24">
        <v>0</v>
      </c>
      <c r="O394" s="24">
        <f t="shared" si="94"/>
        <v>7546171</v>
      </c>
      <c r="P394" s="24">
        <v>0</v>
      </c>
      <c r="Q394" s="24">
        <v>6155309</v>
      </c>
      <c r="R394" s="24">
        <v>0</v>
      </c>
      <c r="S394" s="24">
        <v>1390862</v>
      </c>
      <c r="T394" s="24">
        <v>1390862</v>
      </c>
      <c r="U394" s="24">
        <v>0</v>
      </c>
      <c r="V394" s="24">
        <v>0</v>
      </c>
      <c r="W394" s="24">
        <v>0</v>
      </c>
      <c r="X394" s="24">
        <f t="shared" si="100"/>
        <v>0</v>
      </c>
      <c r="Y394" s="12">
        <f t="shared" si="101"/>
        <v>0.18431360752360371</v>
      </c>
      <c r="Z394" s="12">
        <f t="shared" si="102"/>
        <v>0.18431360752360371</v>
      </c>
      <c r="AA394" s="12">
        <f t="shared" si="103"/>
        <v>0.81568639247639629</v>
      </c>
      <c r="AB394" s="13">
        <f t="shared" si="104"/>
        <v>1</v>
      </c>
    </row>
    <row r="395" spans="1:28" ht="87" outlineLevel="4" x14ac:dyDescent="0.35">
      <c r="A395" s="25" t="s">
        <v>226</v>
      </c>
      <c r="B395" s="25" t="s">
        <v>31</v>
      </c>
      <c r="C395" s="25" t="s">
        <v>32</v>
      </c>
      <c r="D395" s="25" t="s">
        <v>54</v>
      </c>
      <c r="E395" s="25" t="s">
        <v>52</v>
      </c>
      <c r="F395" s="26" t="s">
        <v>35</v>
      </c>
      <c r="G395" s="25">
        <v>1112</v>
      </c>
      <c r="H395" s="25">
        <v>709800000</v>
      </c>
      <c r="I395" s="26" t="s">
        <v>32</v>
      </c>
      <c r="J395" s="27" t="s">
        <v>379</v>
      </c>
      <c r="K395" s="24">
        <v>30946077</v>
      </c>
      <c r="L395" s="24">
        <v>30946077</v>
      </c>
      <c r="M395" s="24">
        <v>0</v>
      </c>
      <c r="N395" s="24">
        <v>0</v>
      </c>
      <c r="O395" s="24">
        <f t="shared" si="94"/>
        <v>30946077</v>
      </c>
      <c r="P395" s="24">
        <v>0</v>
      </c>
      <c r="Q395" s="24">
        <v>26599073</v>
      </c>
      <c r="R395" s="24">
        <v>0</v>
      </c>
      <c r="S395" s="24">
        <v>4347004</v>
      </c>
      <c r="T395" s="24">
        <v>4347004</v>
      </c>
      <c r="U395" s="24">
        <v>0</v>
      </c>
      <c r="V395" s="24">
        <v>0</v>
      </c>
      <c r="W395" s="24">
        <v>0</v>
      </c>
      <c r="X395" s="24">
        <f t="shared" si="100"/>
        <v>0</v>
      </c>
      <c r="Y395" s="12">
        <f t="shared" si="101"/>
        <v>0.14047027673329968</v>
      </c>
      <c r="Z395" s="12">
        <f t="shared" si="102"/>
        <v>0.14047027673329968</v>
      </c>
      <c r="AA395" s="12">
        <f t="shared" si="103"/>
        <v>0.8595297232667003</v>
      </c>
      <c r="AB395" s="13">
        <f t="shared" si="104"/>
        <v>1</v>
      </c>
    </row>
    <row r="396" spans="1:28" ht="72.5" outlineLevel="4" x14ac:dyDescent="0.35">
      <c r="A396" s="25" t="s">
        <v>226</v>
      </c>
      <c r="B396" s="25" t="s">
        <v>31</v>
      </c>
      <c r="C396" s="25" t="s">
        <v>32</v>
      </c>
      <c r="D396" s="25" t="s">
        <v>55</v>
      </c>
      <c r="E396" s="25" t="s">
        <v>52</v>
      </c>
      <c r="F396" s="26" t="s">
        <v>35</v>
      </c>
      <c r="G396" s="25">
        <v>1112</v>
      </c>
      <c r="H396" s="25">
        <v>709800000</v>
      </c>
      <c r="I396" s="26" t="s">
        <v>32</v>
      </c>
      <c r="J396" s="27" t="s">
        <v>380</v>
      </c>
      <c r="K396" s="24">
        <v>45277027</v>
      </c>
      <c r="L396" s="24">
        <v>45277027</v>
      </c>
      <c r="M396" s="24">
        <v>0</v>
      </c>
      <c r="N396" s="24">
        <v>0</v>
      </c>
      <c r="O396" s="24">
        <f t="shared" si="94"/>
        <v>45277027</v>
      </c>
      <c r="P396" s="24">
        <v>0</v>
      </c>
      <c r="Q396" s="24">
        <v>36931894</v>
      </c>
      <c r="R396" s="24">
        <v>0</v>
      </c>
      <c r="S396" s="24">
        <v>8345133</v>
      </c>
      <c r="T396" s="24">
        <v>8345133</v>
      </c>
      <c r="U396" s="24">
        <v>0</v>
      </c>
      <c r="V396" s="24">
        <v>0</v>
      </c>
      <c r="W396" s="24">
        <v>0</v>
      </c>
      <c r="X396" s="24">
        <f t="shared" si="100"/>
        <v>0</v>
      </c>
      <c r="Y396" s="12">
        <f t="shared" si="101"/>
        <v>0.18431274208883017</v>
      </c>
      <c r="Z396" s="12">
        <f t="shared" si="102"/>
        <v>0.18431274208883017</v>
      </c>
      <c r="AA396" s="12">
        <f t="shared" si="103"/>
        <v>0.81568725791116981</v>
      </c>
      <c r="AB396" s="13">
        <f t="shared" si="104"/>
        <v>1</v>
      </c>
    </row>
    <row r="397" spans="1:28" ht="72.5" outlineLevel="4" x14ac:dyDescent="0.35">
      <c r="A397" s="25" t="s">
        <v>226</v>
      </c>
      <c r="B397" s="25" t="s">
        <v>31</v>
      </c>
      <c r="C397" s="25" t="s">
        <v>32</v>
      </c>
      <c r="D397" s="25" t="s">
        <v>56</v>
      </c>
      <c r="E397" s="25" t="s">
        <v>52</v>
      </c>
      <c r="F397" s="26" t="s">
        <v>35</v>
      </c>
      <c r="G397" s="25">
        <v>1112</v>
      </c>
      <c r="H397" s="25">
        <v>709800000</v>
      </c>
      <c r="I397" s="26" t="s">
        <v>32</v>
      </c>
      <c r="J397" s="27" t="s">
        <v>381</v>
      </c>
      <c r="K397" s="24">
        <v>22638514</v>
      </c>
      <c r="L397" s="24">
        <v>22638514</v>
      </c>
      <c r="M397" s="24">
        <v>0</v>
      </c>
      <c r="N397" s="24">
        <v>0</v>
      </c>
      <c r="O397" s="24">
        <f t="shared" si="94"/>
        <v>22638514</v>
      </c>
      <c r="P397" s="24">
        <v>0</v>
      </c>
      <c r="Q397" s="24">
        <v>18465946</v>
      </c>
      <c r="R397" s="24">
        <v>0</v>
      </c>
      <c r="S397" s="24">
        <v>4172568</v>
      </c>
      <c r="T397" s="24">
        <v>4172568</v>
      </c>
      <c r="U397" s="24">
        <v>0</v>
      </c>
      <c r="V397" s="24">
        <v>0</v>
      </c>
      <c r="W397" s="24">
        <v>0</v>
      </c>
      <c r="X397" s="24">
        <f t="shared" si="100"/>
        <v>0</v>
      </c>
      <c r="Y397" s="12">
        <f t="shared" si="101"/>
        <v>0.18431280427681782</v>
      </c>
      <c r="Z397" s="12">
        <f t="shared" si="102"/>
        <v>0.18431280427681782</v>
      </c>
      <c r="AA397" s="12">
        <f t="shared" si="103"/>
        <v>0.81568719572318216</v>
      </c>
      <c r="AB397" s="13">
        <f t="shared" si="104"/>
        <v>1</v>
      </c>
    </row>
    <row r="398" spans="1:28" ht="58" outlineLevel="4" x14ac:dyDescent="0.35">
      <c r="A398" s="25" t="s">
        <v>226</v>
      </c>
      <c r="B398" s="25" t="s">
        <v>31</v>
      </c>
      <c r="C398" s="25" t="s">
        <v>32</v>
      </c>
      <c r="D398" s="25" t="s">
        <v>57</v>
      </c>
      <c r="E398" s="25" t="s">
        <v>52</v>
      </c>
      <c r="F398" s="26" t="s">
        <v>35</v>
      </c>
      <c r="G398" s="25">
        <v>1112</v>
      </c>
      <c r="H398" s="25">
        <v>709800000</v>
      </c>
      <c r="I398" s="26" t="s">
        <v>32</v>
      </c>
      <c r="J398" s="27" t="s">
        <v>382</v>
      </c>
      <c r="K398" s="24">
        <v>63044045</v>
      </c>
      <c r="L398" s="24">
        <v>63044045</v>
      </c>
      <c r="M398" s="24">
        <v>0</v>
      </c>
      <c r="N398" s="24">
        <v>0</v>
      </c>
      <c r="O398" s="24">
        <f t="shared" si="94"/>
        <v>63044045</v>
      </c>
      <c r="P398" s="24">
        <v>0</v>
      </c>
      <c r="Q398" s="24">
        <v>54055441.390000001</v>
      </c>
      <c r="R398" s="24">
        <v>0</v>
      </c>
      <c r="S398" s="24">
        <v>8988603.6099999994</v>
      </c>
      <c r="T398" s="24">
        <v>8988603.6099999994</v>
      </c>
      <c r="U398" s="24">
        <v>0</v>
      </c>
      <c r="V398" s="24">
        <v>0</v>
      </c>
      <c r="W398" s="24">
        <v>0</v>
      </c>
      <c r="X398" s="24">
        <f t="shared" si="100"/>
        <v>0</v>
      </c>
      <c r="Y398" s="12">
        <f t="shared" si="101"/>
        <v>0.14257656865132939</v>
      </c>
      <c r="Z398" s="12">
        <f t="shared" si="102"/>
        <v>0.14257656865132939</v>
      </c>
      <c r="AA398" s="12">
        <f t="shared" si="103"/>
        <v>0.85742343134867061</v>
      </c>
      <c r="AB398" s="13">
        <f t="shared" si="104"/>
        <v>1</v>
      </c>
    </row>
    <row r="399" spans="1:28" outlineLevel="3" x14ac:dyDescent="0.35">
      <c r="A399" s="29"/>
      <c r="B399" s="29"/>
      <c r="C399" s="29" t="s">
        <v>58</v>
      </c>
      <c r="D399" s="29"/>
      <c r="E399" s="29"/>
      <c r="F399" s="39"/>
      <c r="G399" s="29"/>
      <c r="H399" s="29"/>
      <c r="I399" s="39"/>
      <c r="J399" s="40"/>
      <c r="K399" s="30">
        <f t="shared" ref="K399:X399" si="105">SUBTOTAL(9,K386:K398)</f>
        <v>1920119295</v>
      </c>
      <c r="L399" s="30">
        <f t="shared" si="105"/>
        <v>1920119295</v>
      </c>
      <c r="M399" s="30">
        <f t="shared" si="105"/>
        <v>0</v>
      </c>
      <c r="N399" s="30">
        <f t="shared" si="105"/>
        <v>0</v>
      </c>
      <c r="O399" s="30">
        <f t="shared" si="105"/>
        <v>1920119295</v>
      </c>
      <c r="P399" s="30">
        <f t="shared" si="105"/>
        <v>0</v>
      </c>
      <c r="Q399" s="30">
        <f t="shared" si="105"/>
        <v>253059861.38999999</v>
      </c>
      <c r="R399" s="30">
        <f t="shared" si="105"/>
        <v>0</v>
      </c>
      <c r="S399" s="30">
        <f t="shared" si="105"/>
        <v>334889592.15000004</v>
      </c>
      <c r="T399" s="30">
        <f t="shared" si="105"/>
        <v>334889592.15000004</v>
      </c>
      <c r="U399" s="30">
        <f t="shared" si="105"/>
        <v>1332169841.4599998</v>
      </c>
      <c r="V399" s="30">
        <f t="shared" si="105"/>
        <v>1332169841.4599998</v>
      </c>
      <c r="W399" s="30">
        <f t="shared" si="105"/>
        <v>0</v>
      </c>
      <c r="X399" s="30">
        <f t="shared" si="105"/>
        <v>1332169841.4599998</v>
      </c>
      <c r="Y399" s="14">
        <f t="shared" si="101"/>
        <v>0.17441082594297874</v>
      </c>
      <c r="Z399" s="14">
        <f t="shared" si="102"/>
        <v>0.17441082594297874</v>
      </c>
      <c r="AA399" s="14">
        <f t="shared" si="103"/>
        <v>0.13179382241976792</v>
      </c>
      <c r="AB399" s="15">
        <f t="shared" si="104"/>
        <v>0.30620464836274663</v>
      </c>
    </row>
    <row r="400" spans="1:28" outlineLevel="4" x14ac:dyDescent="0.35">
      <c r="A400" s="25" t="s">
        <v>226</v>
      </c>
      <c r="B400" s="25" t="s">
        <v>31</v>
      </c>
      <c r="C400" s="25" t="s">
        <v>59</v>
      </c>
      <c r="D400" s="25" t="s">
        <v>63</v>
      </c>
      <c r="E400" s="25" t="s">
        <v>34</v>
      </c>
      <c r="F400" s="26" t="s">
        <v>35</v>
      </c>
      <c r="G400" s="25">
        <v>1120</v>
      </c>
      <c r="H400" s="25">
        <v>709800000</v>
      </c>
      <c r="I400" s="26" t="s">
        <v>32</v>
      </c>
      <c r="J400" s="27" t="s">
        <v>384</v>
      </c>
      <c r="K400" s="24">
        <v>956115850</v>
      </c>
      <c r="L400" s="24">
        <v>956115850</v>
      </c>
      <c r="M400" s="24">
        <v>0</v>
      </c>
      <c r="N400" s="24">
        <v>0</v>
      </c>
      <c r="O400" s="24">
        <f t="shared" si="94"/>
        <v>956115850</v>
      </c>
      <c r="P400" s="24">
        <v>0</v>
      </c>
      <c r="Q400" s="24">
        <v>342624101.73000002</v>
      </c>
      <c r="R400" s="24">
        <v>0</v>
      </c>
      <c r="S400" s="24">
        <v>0</v>
      </c>
      <c r="T400" s="24">
        <v>0</v>
      </c>
      <c r="U400" s="24">
        <v>136657358.27000001</v>
      </c>
      <c r="V400" s="24">
        <v>613491748.26999998</v>
      </c>
      <c r="W400" s="24">
        <v>0</v>
      </c>
      <c r="X400" s="24">
        <f t="shared" ref="X400:X406" si="106">+$O400-$P400-$Q400-$R400-$S400-$W400</f>
        <v>613491748.26999998</v>
      </c>
      <c r="Y400" s="12">
        <f t="shared" si="101"/>
        <v>0</v>
      </c>
      <c r="Z400" s="12">
        <f t="shared" si="102"/>
        <v>0</v>
      </c>
      <c r="AA400" s="12">
        <f t="shared" si="103"/>
        <v>0.3583499862804283</v>
      </c>
      <c r="AB400" s="13">
        <f t="shared" si="104"/>
        <v>0.3583499862804283</v>
      </c>
    </row>
    <row r="401" spans="1:28" outlineLevel="4" x14ac:dyDescent="0.35">
      <c r="A401" s="25" t="s">
        <v>226</v>
      </c>
      <c r="B401" s="25" t="s">
        <v>31</v>
      </c>
      <c r="C401" s="25" t="s">
        <v>59</v>
      </c>
      <c r="D401" s="25" t="s">
        <v>64</v>
      </c>
      <c r="E401" s="25" t="s">
        <v>34</v>
      </c>
      <c r="F401" s="26" t="s">
        <v>35</v>
      </c>
      <c r="G401" s="25">
        <v>1120</v>
      </c>
      <c r="H401" s="25">
        <v>709800000</v>
      </c>
      <c r="I401" s="26" t="s">
        <v>32</v>
      </c>
      <c r="J401" s="27" t="s">
        <v>385</v>
      </c>
      <c r="K401" s="24">
        <v>780000000</v>
      </c>
      <c r="L401" s="24">
        <v>780000000</v>
      </c>
      <c r="M401" s="24">
        <v>-32568.68</v>
      </c>
      <c r="N401" s="24">
        <v>0</v>
      </c>
      <c r="O401" s="24">
        <f t="shared" si="94"/>
        <v>779967431.32000005</v>
      </c>
      <c r="P401" s="24">
        <v>0</v>
      </c>
      <c r="Q401" s="24">
        <v>0</v>
      </c>
      <c r="R401" s="24">
        <v>0</v>
      </c>
      <c r="S401" s="24">
        <v>0</v>
      </c>
      <c r="T401" s="24">
        <v>0</v>
      </c>
      <c r="U401" s="24">
        <v>300000000</v>
      </c>
      <c r="V401" s="24">
        <v>780000000</v>
      </c>
      <c r="W401" s="24">
        <v>0</v>
      </c>
      <c r="X401" s="24">
        <f t="shared" si="106"/>
        <v>779967431.32000005</v>
      </c>
      <c r="Y401" s="12">
        <f t="shared" si="101"/>
        <v>0</v>
      </c>
      <c r="Z401" s="12">
        <f t="shared" si="102"/>
        <v>0</v>
      </c>
      <c r="AA401" s="12">
        <f t="shared" si="103"/>
        <v>0</v>
      </c>
      <c r="AB401" s="13">
        <f t="shared" si="104"/>
        <v>0</v>
      </c>
    </row>
    <row r="402" spans="1:28" ht="217.5" outlineLevel="4" x14ac:dyDescent="0.35">
      <c r="A402" s="25" t="s">
        <v>226</v>
      </c>
      <c r="B402" s="25" t="s">
        <v>31</v>
      </c>
      <c r="C402" s="25" t="s">
        <v>59</v>
      </c>
      <c r="D402" s="25" t="s">
        <v>158</v>
      </c>
      <c r="E402" s="25" t="s">
        <v>34</v>
      </c>
      <c r="F402" s="26" t="s">
        <v>35</v>
      </c>
      <c r="G402" s="25">
        <v>1120</v>
      </c>
      <c r="H402" s="25">
        <v>709800000</v>
      </c>
      <c r="I402" s="26" t="s">
        <v>32</v>
      </c>
      <c r="J402" s="27" t="s">
        <v>495</v>
      </c>
      <c r="K402" s="24">
        <v>640950512</v>
      </c>
      <c r="L402" s="24">
        <v>640950512</v>
      </c>
      <c r="M402" s="24">
        <v>0</v>
      </c>
      <c r="N402" s="24">
        <v>0</v>
      </c>
      <c r="O402" s="24">
        <f t="shared" si="94"/>
        <v>640950512</v>
      </c>
      <c r="P402" s="24">
        <v>0</v>
      </c>
      <c r="Q402" s="24">
        <v>12050828.199999999</v>
      </c>
      <c r="R402" s="24">
        <v>0</v>
      </c>
      <c r="S402" s="24">
        <v>5560749.1699999999</v>
      </c>
      <c r="T402" s="24">
        <v>5560749.1699999999</v>
      </c>
      <c r="U402" s="24">
        <v>597753128.63</v>
      </c>
      <c r="V402" s="24">
        <v>623338934.63</v>
      </c>
      <c r="W402" s="24">
        <v>0</v>
      </c>
      <c r="X402" s="24">
        <f t="shared" si="106"/>
        <v>623338934.63</v>
      </c>
      <c r="Y402" s="12">
        <f t="shared" si="101"/>
        <v>8.6757855183677585E-3</v>
      </c>
      <c r="Z402" s="12">
        <f t="shared" si="102"/>
        <v>8.6757855183677585E-3</v>
      </c>
      <c r="AA402" s="12">
        <f t="shared" si="103"/>
        <v>1.880149555134453E-2</v>
      </c>
      <c r="AB402" s="13">
        <f t="shared" si="104"/>
        <v>2.7477281069712291E-2</v>
      </c>
    </row>
    <row r="403" spans="1:28" outlineLevel="4" x14ac:dyDescent="0.35">
      <c r="A403" s="25" t="s">
        <v>226</v>
      </c>
      <c r="B403" s="25" t="s">
        <v>31</v>
      </c>
      <c r="C403" s="25" t="s">
        <v>59</v>
      </c>
      <c r="D403" s="25" t="s">
        <v>67</v>
      </c>
      <c r="E403" s="25" t="s">
        <v>34</v>
      </c>
      <c r="F403" s="26" t="s">
        <v>35</v>
      </c>
      <c r="G403" s="25">
        <v>1120</v>
      </c>
      <c r="H403" s="25">
        <v>709800000</v>
      </c>
      <c r="I403" s="26" t="s">
        <v>32</v>
      </c>
      <c r="J403" s="27" t="s">
        <v>388</v>
      </c>
      <c r="K403" s="24">
        <v>2003000</v>
      </c>
      <c r="L403" s="24">
        <v>2003000</v>
      </c>
      <c r="M403" s="24">
        <v>0</v>
      </c>
      <c r="N403" s="24">
        <v>0</v>
      </c>
      <c r="O403" s="24">
        <f t="shared" si="94"/>
        <v>2003000</v>
      </c>
      <c r="P403" s="24">
        <v>0</v>
      </c>
      <c r="Q403" s="24">
        <v>1003000</v>
      </c>
      <c r="R403" s="24">
        <v>0</v>
      </c>
      <c r="S403" s="24">
        <v>0</v>
      </c>
      <c r="T403" s="24">
        <v>0</v>
      </c>
      <c r="U403" s="24">
        <v>0</v>
      </c>
      <c r="V403" s="24">
        <v>1000000</v>
      </c>
      <c r="W403" s="24">
        <v>0</v>
      </c>
      <c r="X403" s="24">
        <f t="shared" si="106"/>
        <v>1000000</v>
      </c>
      <c r="Y403" s="12">
        <f t="shared" si="101"/>
        <v>0</v>
      </c>
      <c r="Z403" s="12">
        <f t="shared" si="102"/>
        <v>0</v>
      </c>
      <c r="AA403" s="12">
        <f t="shared" si="103"/>
        <v>0.50074887668497259</v>
      </c>
      <c r="AB403" s="13">
        <f t="shared" si="104"/>
        <v>0.50074887668497259</v>
      </c>
    </row>
    <row r="404" spans="1:28" outlineLevel="4" x14ac:dyDescent="0.35">
      <c r="A404" s="25" t="s">
        <v>226</v>
      </c>
      <c r="B404" s="25" t="s">
        <v>31</v>
      </c>
      <c r="C404" s="25" t="s">
        <v>59</v>
      </c>
      <c r="D404" s="25" t="s">
        <v>68</v>
      </c>
      <c r="E404" s="25" t="s">
        <v>34</v>
      </c>
      <c r="F404" s="26" t="s">
        <v>35</v>
      </c>
      <c r="G404" s="25">
        <v>1120</v>
      </c>
      <c r="H404" s="25">
        <v>709800000</v>
      </c>
      <c r="I404" s="26" t="s">
        <v>32</v>
      </c>
      <c r="J404" s="27" t="s">
        <v>389</v>
      </c>
      <c r="K404" s="24">
        <v>10000800</v>
      </c>
      <c r="L404" s="24">
        <v>10000800</v>
      </c>
      <c r="M404" s="24">
        <v>0</v>
      </c>
      <c r="N404" s="24">
        <v>0</v>
      </c>
      <c r="O404" s="24">
        <f t="shared" si="94"/>
        <v>10000800</v>
      </c>
      <c r="P404" s="24">
        <v>0</v>
      </c>
      <c r="Q404" s="24">
        <v>5000000</v>
      </c>
      <c r="R404" s="24">
        <v>0</v>
      </c>
      <c r="S404" s="24">
        <v>0</v>
      </c>
      <c r="T404" s="24">
        <v>0</v>
      </c>
      <c r="U404" s="24">
        <v>0</v>
      </c>
      <c r="V404" s="24">
        <v>5000800</v>
      </c>
      <c r="W404" s="24">
        <v>0</v>
      </c>
      <c r="X404" s="24">
        <f t="shared" si="106"/>
        <v>5000800</v>
      </c>
      <c r="Y404" s="12">
        <f t="shared" si="101"/>
        <v>0</v>
      </c>
      <c r="Z404" s="12">
        <f t="shared" si="102"/>
        <v>0</v>
      </c>
      <c r="AA404" s="12">
        <f t="shared" si="103"/>
        <v>0.49996000319974404</v>
      </c>
      <c r="AB404" s="13">
        <f t="shared" si="104"/>
        <v>0.49996000319974404</v>
      </c>
    </row>
    <row r="405" spans="1:28" ht="29" outlineLevel="4" x14ac:dyDescent="0.35">
      <c r="A405" s="25" t="s">
        <v>226</v>
      </c>
      <c r="B405" s="25" t="s">
        <v>31</v>
      </c>
      <c r="C405" s="25" t="s">
        <v>59</v>
      </c>
      <c r="D405" s="25" t="s">
        <v>75</v>
      </c>
      <c r="E405" s="25" t="s">
        <v>34</v>
      </c>
      <c r="F405" s="26" t="s">
        <v>35</v>
      </c>
      <c r="G405" s="25">
        <v>1120</v>
      </c>
      <c r="H405" s="25">
        <v>709800000</v>
      </c>
      <c r="I405" s="26" t="s">
        <v>32</v>
      </c>
      <c r="J405" s="27" t="s">
        <v>392</v>
      </c>
      <c r="K405" s="24">
        <v>20000000</v>
      </c>
      <c r="L405" s="24">
        <v>20000000</v>
      </c>
      <c r="M405" s="24">
        <v>0</v>
      </c>
      <c r="N405" s="24">
        <v>0</v>
      </c>
      <c r="O405" s="24">
        <f t="shared" si="94"/>
        <v>20000000</v>
      </c>
      <c r="P405" s="24">
        <v>0</v>
      </c>
      <c r="Q405" s="24">
        <v>0</v>
      </c>
      <c r="R405" s="24">
        <v>0</v>
      </c>
      <c r="S405" s="24">
        <v>0</v>
      </c>
      <c r="T405" s="24">
        <v>0</v>
      </c>
      <c r="U405" s="24">
        <v>10000000</v>
      </c>
      <c r="V405" s="24">
        <v>20000000</v>
      </c>
      <c r="W405" s="24">
        <v>0</v>
      </c>
      <c r="X405" s="24">
        <f t="shared" si="106"/>
        <v>20000000</v>
      </c>
      <c r="Y405" s="12">
        <f t="shared" si="101"/>
        <v>0</v>
      </c>
      <c r="Z405" s="12">
        <f t="shared" si="102"/>
        <v>0</v>
      </c>
      <c r="AA405" s="12">
        <f t="shared" si="103"/>
        <v>0</v>
      </c>
      <c r="AB405" s="13">
        <f t="shared" si="104"/>
        <v>0</v>
      </c>
    </row>
    <row r="406" spans="1:28" outlineLevel="4" x14ac:dyDescent="0.35">
      <c r="A406" s="25" t="s">
        <v>226</v>
      </c>
      <c r="B406" s="25" t="s">
        <v>31</v>
      </c>
      <c r="C406" s="25" t="s">
        <v>59</v>
      </c>
      <c r="D406" s="25" t="s">
        <v>76</v>
      </c>
      <c r="E406" s="25" t="s">
        <v>34</v>
      </c>
      <c r="F406" s="26" t="s">
        <v>35</v>
      </c>
      <c r="G406" s="25">
        <v>1120</v>
      </c>
      <c r="H406" s="25">
        <v>709800000</v>
      </c>
      <c r="I406" s="26" t="s">
        <v>32</v>
      </c>
      <c r="J406" s="27" t="s">
        <v>77</v>
      </c>
      <c r="K406" s="24">
        <v>0</v>
      </c>
      <c r="L406" s="24">
        <v>0</v>
      </c>
      <c r="M406" s="24">
        <v>32568.68</v>
      </c>
      <c r="N406" s="24">
        <v>0</v>
      </c>
      <c r="O406" s="24">
        <f t="shared" si="94"/>
        <v>32568.68</v>
      </c>
      <c r="P406" s="24">
        <v>0</v>
      </c>
      <c r="Q406" s="24">
        <v>32568.68</v>
      </c>
      <c r="R406" s="24">
        <v>0</v>
      </c>
      <c r="S406" s="24">
        <v>0</v>
      </c>
      <c r="T406" s="24">
        <v>0</v>
      </c>
      <c r="U406" s="24">
        <v>-32568.68</v>
      </c>
      <c r="V406" s="24">
        <v>-32568.68</v>
      </c>
      <c r="W406" s="24">
        <v>0</v>
      </c>
      <c r="X406" s="24">
        <f t="shared" si="106"/>
        <v>0</v>
      </c>
      <c r="Y406" s="12">
        <f t="shared" si="101"/>
        <v>0</v>
      </c>
      <c r="Z406" s="12">
        <f t="shared" si="102"/>
        <v>0</v>
      </c>
      <c r="AA406" s="12">
        <f t="shared" si="103"/>
        <v>1</v>
      </c>
      <c r="AB406" s="13">
        <f t="shared" si="104"/>
        <v>1</v>
      </c>
    </row>
    <row r="407" spans="1:28" outlineLevel="3" x14ac:dyDescent="0.35">
      <c r="A407" s="29"/>
      <c r="B407" s="29"/>
      <c r="C407" s="29" t="s">
        <v>78</v>
      </c>
      <c r="D407" s="29"/>
      <c r="E407" s="29"/>
      <c r="F407" s="39"/>
      <c r="G407" s="29"/>
      <c r="H407" s="29"/>
      <c r="I407" s="39"/>
      <c r="J407" s="40"/>
      <c r="K407" s="30">
        <f t="shared" ref="K407:X407" si="107">SUBTOTAL(9,K400:K406)</f>
        <v>2409070162</v>
      </c>
      <c r="L407" s="30">
        <f t="shared" si="107"/>
        <v>2409070162</v>
      </c>
      <c r="M407" s="30">
        <f t="shared" si="107"/>
        <v>0</v>
      </c>
      <c r="N407" s="30">
        <f t="shared" si="107"/>
        <v>0</v>
      </c>
      <c r="O407" s="30">
        <f t="shared" si="107"/>
        <v>2409070162</v>
      </c>
      <c r="P407" s="30">
        <f t="shared" si="107"/>
        <v>0</v>
      </c>
      <c r="Q407" s="30">
        <f t="shared" si="107"/>
        <v>360710498.61000001</v>
      </c>
      <c r="R407" s="30">
        <f t="shared" si="107"/>
        <v>0</v>
      </c>
      <c r="S407" s="30">
        <f t="shared" si="107"/>
        <v>5560749.1699999999</v>
      </c>
      <c r="T407" s="30">
        <f t="shared" si="107"/>
        <v>5560749.1699999999</v>
      </c>
      <c r="U407" s="30">
        <f t="shared" si="107"/>
        <v>1044377918.22</v>
      </c>
      <c r="V407" s="30">
        <f t="shared" si="107"/>
        <v>2042798914.22</v>
      </c>
      <c r="W407" s="30">
        <f t="shared" si="107"/>
        <v>0</v>
      </c>
      <c r="X407" s="30">
        <f t="shared" si="107"/>
        <v>2042798914.2200003</v>
      </c>
      <c r="Y407" s="14">
        <f t="shared" si="101"/>
        <v>2.3082553832236624E-3</v>
      </c>
      <c r="Z407" s="14">
        <f t="shared" si="102"/>
        <v>2.3082553832236624E-3</v>
      </c>
      <c r="AA407" s="14">
        <f t="shared" si="103"/>
        <v>0.14973017569174477</v>
      </c>
      <c r="AB407" s="15">
        <f t="shared" si="104"/>
        <v>0.15203843107496842</v>
      </c>
    </row>
    <row r="408" spans="1:28" outlineLevel="4" x14ac:dyDescent="0.35">
      <c r="A408" s="25" t="s">
        <v>226</v>
      </c>
      <c r="B408" s="25" t="s">
        <v>31</v>
      </c>
      <c r="C408" s="25" t="s">
        <v>79</v>
      </c>
      <c r="D408" s="25" t="s">
        <v>88</v>
      </c>
      <c r="E408" s="25" t="s">
        <v>34</v>
      </c>
      <c r="F408" s="26" t="s">
        <v>35</v>
      </c>
      <c r="G408" s="25">
        <v>1120</v>
      </c>
      <c r="H408" s="25">
        <v>709800000</v>
      </c>
      <c r="I408" s="26" t="s">
        <v>32</v>
      </c>
      <c r="J408" s="27" t="s">
        <v>395</v>
      </c>
      <c r="K408" s="24">
        <v>46643404</v>
      </c>
      <c r="L408" s="24">
        <v>46643404</v>
      </c>
      <c r="M408" s="24">
        <v>0</v>
      </c>
      <c r="N408" s="24">
        <v>0</v>
      </c>
      <c r="O408" s="24">
        <f t="shared" si="94"/>
        <v>46643404</v>
      </c>
      <c r="P408" s="24">
        <v>12346000</v>
      </c>
      <c r="Q408" s="24">
        <v>34282874.850000001</v>
      </c>
      <c r="R408" s="24">
        <v>0</v>
      </c>
      <c r="S408" s="24">
        <v>0</v>
      </c>
      <c r="T408" s="24">
        <v>0</v>
      </c>
      <c r="U408" s="24">
        <v>14529.15</v>
      </c>
      <c r="V408" s="24">
        <v>14529.15</v>
      </c>
      <c r="W408" s="24">
        <v>0</v>
      </c>
      <c r="X408" s="24">
        <f>+$O408-$P408-$Q408-$R408-$S408-$W408</f>
        <v>14529.14999999851</v>
      </c>
      <c r="Y408" s="12">
        <f t="shared" si="101"/>
        <v>0</v>
      </c>
      <c r="Z408" s="12">
        <f t="shared" si="102"/>
        <v>0</v>
      </c>
      <c r="AA408" s="12">
        <f t="shared" si="103"/>
        <v>0.99968850579601787</v>
      </c>
      <c r="AB408" s="13">
        <f t="shared" si="104"/>
        <v>0.99968850579601787</v>
      </c>
    </row>
    <row r="409" spans="1:28" ht="29" outlineLevel="4" x14ac:dyDescent="0.35">
      <c r="A409" s="25" t="s">
        <v>226</v>
      </c>
      <c r="B409" s="25" t="s">
        <v>31</v>
      </c>
      <c r="C409" s="25" t="s">
        <v>79</v>
      </c>
      <c r="D409" s="25" t="s">
        <v>89</v>
      </c>
      <c r="E409" s="25" t="s">
        <v>34</v>
      </c>
      <c r="F409" s="26" t="s">
        <v>35</v>
      </c>
      <c r="G409" s="25">
        <v>1120</v>
      </c>
      <c r="H409" s="25">
        <v>709800000</v>
      </c>
      <c r="I409" s="26" t="s">
        <v>32</v>
      </c>
      <c r="J409" s="27" t="s">
        <v>396</v>
      </c>
      <c r="K409" s="24">
        <v>1409050</v>
      </c>
      <c r="L409" s="24">
        <v>1409050</v>
      </c>
      <c r="M409" s="24">
        <v>0</v>
      </c>
      <c r="N409" s="24">
        <v>0</v>
      </c>
      <c r="O409" s="24">
        <f t="shared" si="94"/>
        <v>1409050</v>
      </c>
      <c r="P409" s="24">
        <v>0</v>
      </c>
      <c r="Q409" s="24">
        <v>0</v>
      </c>
      <c r="R409" s="24">
        <v>0</v>
      </c>
      <c r="S409" s="24">
        <v>0</v>
      </c>
      <c r="T409" s="24">
        <v>0</v>
      </c>
      <c r="U409" s="24">
        <v>0</v>
      </c>
      <c r="V409" s="24">
        <v>1409050</v>
      </c>
      <c r="W409" s="24">
        <v>0</v>
      </c>
      <c r="X409" s="24">
        <f>+$O409-$P409-$Q409-$R409-$S409-$W409</f>
        <v>1409050</v>
      </c>
      <c r="Y409" s="12">
        <f t="shared" si="101"/>
        <v>0</v>
      </c>
      <c r="Z409" s="12">
        <f t="shared" si="102"/>
        <v>0</v>
      </c>
      <c r="AA409" s="12">
        <f t="shared" si="103"/>
        <v>0</v>
      </c>
      <c r="AB409" s="13">
        <f t="shared" si="104"/>
        <v>0</v>
      </c>
    </row>
    <row r="410" spans="1:28" outlineLevel="3" x14ac:dyDescent="0.35">
      <c r="A410" s="29"/>
      <c r="B410" s="29"/>
      <c r="C410" s="29" t="s">
        <v>90</v>
      </c>
      <c r="D410" s="29"/>
      <c r="E410" s="29"/>
      <c r="F410" s="39"/>
      <c r="G410" s="29"/>
      <c r="H410" s="29"/>
      <c r="I410" s="39"/>
      <c r="J410" s="40"/>
      <c r="K410" s="30">
        <f t="shared" ref="K410:X410" si="108">SUBTOTAL(9,K408:K409)</f>
        <v>48052454</v>
      </c>
      <c r="L410" s="30">
        <f t="shared" si="108"/>
        <v>48052454</v>
      </c>
      <c r="M410" s="30">
        <f t="shared" si="108"/>
        <v>0</v>
      </c>
      <c r="N410" s="30">
        <f t="shared" si="108"/>
        <v>0</v>
      </c>
      <c r="O410" s="30">
        <f t="shared" si="108"/>
        <v>48052454</v>
      </c>
      <c r="P410" s="30">
        <f t="shared" si="108"/>
        <v>12346000</v>
      </c>
      <c r="Q410" s="30">
        <f t="shared" si="108"/>
        <v>34282874.850000001</v>
      </c>
      <c r="R410" s="30">
        <f t="shared" si="108"/>
        <v>0</v>
      </c>
      <c r="S410" s="30">
        <f t="shared" si="108"/>
        <v>0</v>
      </c>
      <c r="T410" s="30">
        <f t="shared" si="108"/>
        <v>0</v>
      </c>
      <c r="U410" s="30">
        <f t="shared" si="108"/>
        <v>14529.15</v>
      </c>
      <c r="V410" s="30">
        <f t="shared" si="108"/>
        <v>1423579.15</v>
      </c>
      <c r="W410" s="30">
        <f t="shared" si="108"/>
        <v>0</v>
      </c>
      <c r="X410" s="30">
        <f t="shared" si="108"/>
        <v>1423579.1499999985</v>
      </c>
      <c r="Y410" s="14">
        <f t="shared" si="101"/>
        <v>0</v>
      </c>
      <c r="Z410" s="14">
        <f t="shared" si="102"/>
        <v>0</v>
      </c>
      <c r="AA410" s="14">
        <f t="shared" si="103"/>
        <v>0.9703744755678867</v>
      </c>
      <c r="AB410" s="15">
        <f t="shared" si="104"/>
        <v>0.9703744755678867</v>
      </c>
    </row>
    <row r="411" spans="1:28" outlineLevel="4" x14ac:dyDescent="0.35">
      <c r="A411" s="25" t="s">
        <v>226</v>
      </c>
      <c r="B411" s="25" t="s">
        <v>31</v>
      </c>
      <c r="C411" s="25" t="s">
        <v>91</v>
      </c>
      <c r="D411" s="25" t="s">
        <v>191</v>
      </c>
      <c r="E411" s="25" t="s">
        <v>34</v>
      </c>
      <c r="F411" s="26">
        <v>280</v>
      </c>
      <c r="G411" s="25">
        <v>2210</v>
      </c>
      <c r="H411" s="25">
        <v>709800000</v>
      </c>
      <c r="I411" s="26" t="s">
        <v>32</v>
      </c>
      <c r="J411" s="27" t="s">
        <v>456</v>
      </c>
      <c r="K411" s="24">
        <v>19701588</v>
      </c>
      <c r="L411" s="24">
        <v>19701588</v>
      </c>
      <c r="M411" s="24">
        <v>0</v>
      </c>
      <c r="N411" s="24">
        <v>0</v>
      </c>
      <c r="O411" s="24">
        <f t="shared" si="94"/>
        <v>19701588</v>
      </c>
      <c r="P411" s="24">
        <v>0</v>
      </c>
      <c r="Q411" s="24">
        <v>0</v>
      </c>
      <c r="R411" s="24">
        <v>0</v>
      </c>
      <c r="S411" s="24">
        <v>18412785</v>
      </c>
      <c r="T411" s="24">
        <v>18412785</v>
      </c>
      <c r="U411" s="24">
        <v>1288803</v>
      </c>
      <c r="V411" s="24">
        <v>1288803</v>
      </c>
      <c r="W411" s="24">
        <v>0</v>
      </c>
      <c r="X411" s="24">
        <f>+$O411-$P411-$Q411-$R411-$S411-$W411</f>
        <v>1288803</v>
      </c>
      <c r="Y411" s="12">
        <f t="shared" si="101"/>
        <v>0.93458380106212757</v>
      </c>
      <c r="Z411" s="12">
        <f t="shared" si="102"/>
        <v>0.93458380106212757</v>
      </c>
      <c r="AA411" s="12">
        <f t="shared" si="103"/>
        <v>0</v>
      </c>
      <c r="AB411" s="13">
        <f t="shared" si="104"/>
        <v>0.93458380106212757</v>
      </c>
    </row>
    <row r="412" spans="1:28" outlineLevel="4" x14ac:dyDescent="0.35">
      <c r="A412" s="25" t="s">
        <v>226</v>
      </c>
      <c r="B412" s="25" t="s">
        <v>31</v>
      </c>
      <c r="C412" s="25" t="s">
        <v>91</v>
      </c>
      <c r="D412" s="25" t="s">
        <v>93</v>
      </c>
      <c r="E412" s="25" t="s">
        <v>34</v>
      </c>
      <c r="F412" s="26">
        <v>280</v>
      </c>
      <c r="G412" s="25">
        <v>2210</v>
      </c>
      <c r="H412" s="25">
        <v>709800000</v>
      </c>
      <c r="I412" s="26" t="s">
        <v>32</v>
      </c>
      <c r="J412" s="27" t="s">
        <v>94</v>
      </c>
      <c r="K412" s="24">
        <v>8509410</v>
      </c>
      <c r="L412" s="24">
        <v>8509410</v>
      </c>
      <c r="M412" s="24">
        <v>0</v>
      </c>
      <c r="N412" s="24">
        <v>0</v>
      </c>
      <c r="O412" s="24">
        <f t="shared" si="94"/>
        <v>8509410</v>
      </c>
      <c r="P412" s="24">
        <v>0</v>
      </c>
      <c r="Q412" s="24">
        <v>0</v>
      </c>
      <c r="R412" s="24">
        <v>0</v>
      </c>
      <c r="S412" s="24">
        <v>0</v>
      </c>
      <c r="T412" s="24">
        <v>0</v>
      </c>
      <c r="U412" s="24">
        <v>8509410</v>
      </c>
      <c r="V412" s="24">
        <v>8509410</v>
      </c>
      <c r="W412" s="24">
        <v>0</v>
      </c>
      <c r="X412" s="24">
        <f>+$O412-$P412-$Q412-$R412-$S412-$W412</f>
        <v>8509410</v>
      </c>
      <c r="Y412" s="12">
        <f t="shared" si="101"/>
        <v>0</v>
      </c>
      <c r="Z412" s="12">
        <f t="shared" si="102"/>
        <v>0</v>
      </c>
      <c r="AA412" s="12">
        <f t="shared" si="103"/>
        <v>0</v>
      </c>
      <c r="AB412" s="13">
        <f t="shared" si="104"/>
        <v>0</v>
      </c>
    </row>
    <row r="413" spans="1:28" outlineLevel="4" x14ac:dyDescent="0.35">
      <c r="A413" s="25" t="s">
        <v>226</v>
      </c>
      <c r="B413" s="25" t="s">
        <v>31</v>
      </c>
      <c r="C413" s="25" t="s">
        <v>91</v>
      </c>
      <c r="D413" s="25" t="s">
        <v>95</v>
      </c>
      <c r="E413" s="25" t="s">
        <v>34</v>
      </c>
      <c r="F413" s="26">
        <v>280</v>
      </c>
      <c r="G413" s="25">
        <v>2210</v>
      </c>
      <c r="H413" s="25">
        <v>709800000</v>
      </c>
      <c r="I413" s="26" t="s">
        <v>32</v>
      </c>
      <c r="J413" s="27" t="s">
        <v>398</v>
      </c>
      <c r="K413" s="24">
        <v>174682220</v>
      </c>
      <c r="L413" s="24">
        <v>174682220</v>
      </c>
      <c r="M413" s="24">
        <v>0</v>
      </c>
      <c r="N413" s="24">
        <v>0</v>
      </c>
      <c r="O413" s="24">
        <f t="shared" si="94"/>
        <v>174682220</v>
      </c>
      <c r="P413" s="24">
        <v>0</v>
      </c>
      <c r="Q413" s="24">
        <v>7337025.9000000004</v>
      </c>
      <c r="R413" s="24">
        <v>0</v>
      </c>
      <c r="S413" s="24">
        <v>0</v>
      </c>
      <c r="T413" s="24">
        <v>0</v>
      </c>
      <c r="U413" s="24">
        <v>167345194.09999999</v>
      </c>
      <c r="V413" s="24">
        <v>167345194.09999999</v>
      </c>
      <c r="W413" s="24">
        <v>0</v>
      </c>
      <c r="X413" s="24">
        <f>+$O413-$P413-$Q413-$R413-$S413-$W413</f>
        <v>167345194.09999999</v>
      </c>
      <c r="Y413" s="12">
        <f t="shared" si="101"/>
        <v>0</v>
      </c>
      <c r="Z413" s="12">
        <f t="shared" si="102"/>
        <v>0</v>
      </c>
      <c r="AA413" s="12">
        <f t="shared" si="103"/>
        <v>4.2002133359651604E-2</v>
      </c>
      <c r="AB413" s="13">
        <f t="shared" si="104"/>
        <v>4.2002133359651604E-2</v>
      </c>
    </row>
    <row r="414" spans="1:28" outlineLevel="4" x14ac:dyDescent="0.35">
      <c r="A414" s="25" t="s">
        <v>226</v>
      </c>
      <c r="B414" s="25" t="s">
        <v>31</v>
      </c>
      <c r="C414" s="25" t="s">
        <v>91</v>
      </c>
      <c r="D414" s="25" t="s">
        <v>98</v>
      </c>
      <c r="E414" s="25" t="s">
        <v>34</v>
      </c>
      <c r="F414" s="26">
        <v>280</v>
      </c>
      <c r="G414" s="25">
        <v>2240</v>
      </c>
      <c r="H414" s="25">
        <v>709800000</v>
      </c>
      <c r="I414" s="26" t="s">
        <v>32</v>
      </c>
      <c r="J414" s="27" t="s">
        <v>99</v>
      </c>
      <c r="K414" s="24">
        <v>12271735</v>
      </c>
      <c r="L414" s="24">
        <v>12271735</v>
      </c>
      <c r="M414" s="24">
        <v>0</v>
      </c>
      <c r="N414" s="24">
        <v>0</v>
      </c>
      <c r="O414" s="24">
        <f t="shared" si="94"/>
        <v>12271735</v>
      </c>
      <c r="P414" s="24">
        <v>0</v>
      </c>
      <c r="Q414" s="24">
        <v>0</v>
      </c>
      <c r="R414" s="24">
        <v>0</v>
      </c>
      <c r="S414" s="24">
        <v>0</v>
      </c>
      <c r="T414" s="24">
        <v>0</v>
      </c>
      <c r="U414" s="24">
        <v>12271735</v>
      </c>
      <c r="V414" s="24">
        <v>12271735</v>
      </c>
      <c r="W414" s="24">
        <v>0</v>
      </c>
      <c r="X414" s="24">
        <f>+$O414-$P414-$Q414-$R414-$S414-$W414</f>
        <v>12271735</v>
      </c>
      <c r="Y414" s="12">
        <f t="shared" si="101"/>
        <v>0</v>
      </c>
      <c r="Z414" s="12">
        <f t="shared" si="102"/>
        <v>0</v>
      </c>
      <c r="AA414" s="12">
        <f t="shared" si="103"/>
        <v>0</v>
      </c>
      <c r="AB414" s="13">
        <f t="shared" si="104"/>
        <v>0</v>
      </c>
    </row>
    <row r="415" spans="1:28" outlineLevel="3" x14ac:dyDescent="0.35">
      <c r="A415" s="29"/>
      <c r="B415" s="29"/>
      <c r="C415" s="29" t="s">
        <v>100</v>
      </c>
      <c r="D415" s="29"/>
      <c r="E415" s="29"/>
      <c r="F415" s="39"/>
      <c r="G415" s="29"/>
      <c r="H415" s="29"/>
      <c r="I415" s="39"/>
      <c r="J415" s="40"/>
      <c r="K415" s="30">
        <f t="shared" ref="K415:X415" si="109">SUBTOTAL(9,K411:K414)</f>
        <v>215164953</v>
      </c>
      <c r="L415" s="30">
        <f t="shared" si="109"/>
        <v>215164953</v>
      </c>
      <c r="M415" s="30">
        <f t="shared" si="109"/>
        <v>0</v>
      </c>
      <c r="N415" s="30">
        <f t="shared" si="109"/>
        <v>0</v>
      </c>
      <c r="O415" s="30">
        <f t="shared" si="109"/>
        <v>215164953</v>
      </c>
      <c r="P415" s="30">
        <f t="shared" si="109"/>
        <v>0</v>
      </c>
      <c r="Q415" s="30">
        <f t="shared" si="109"/>
        <v>7337025.9000000004</v>
      </c>
      <c r="R415" s="30">
        <f t="shared" si="109"/>
        <v>0</v>
      </c>
      <c r="S415" s="30">
        <f t="shared" si="109"/>
        <v>18412785</v>
      </c>
      <c r="T415" s="30">
        <f t="shared" si="109"/>
        <v>18412785</v>
      </c>
      <c r="U415" s="30">
        <f t="shared" si="109"/>
        <v>189415142.09999999</v>
      </c>
      <c r="V415" s="30">
        <f t="shared" si="109"/>
        <v>189415142.09999999</v>
      </c>
      <c r="W415" s="30">
        <f t="shared" si="109"/>
        <v>0</v>
      </c>
      <c r="X415" s="30">
        <f t="shared" si="109"/>
        <v>189415142.09999999</v>
      </c>
      <c r="Y415" s="14">
        <f t="shared" si="101"/>
        <v>8.5575205177582991E-2</v>
      </c>
      <c r="Z415" s="14">
        <f t="shared" si="102"/>
        <v>8.5575205177582991E-2</v>
      </c>
      <c r="AA415" s="14">
        <f t="shared" si="103"/>
        <v>3.4099539900440942E-2</v>
      </c>
      <c r="AB415" s="15">
        <f t="shared" si="104"/>
        <v>0.11967474507802393</v>
      </c>
    </row>
    <row r="416" spans="1:28" ht="87" outlineLevel="4" x14ac:dyDescent="0.35">
      <c r="A416" s="25" t="s">
        <v>226</v>
      </c>
      <c r="B416" s="25" t="s">
        <v>31</v>
      </c>
      <c r="C416" s="25" t="s">
        <v>101</v>
      </c>
      <c r="D416" s="25" t="s">
        <v>102</v>
      </c>
      <c r="E416" s="25" t="s">
        <v>52</v>
      </c>
      <c r="F416" s="26" t="s">
        <v>35</v>
      </c>
      <c r="G416" s="25">
        <v>1310</v>
      </c>
      <c r="H416" s="25">
        <v>709800000</v>
      </c>
      <c r="I416" s="26" t="s">
        <v>32</v>
      </c>
      <c r="J416" s="27" t="s">
        <v>399</v>
      </c>
      <c r="K416" s="24">
        <v>9705311</v>
      </c>
      <c r="L416" s="24">
        <v>9705311</v>
      </c>
      <c r="M416" s="24">
        <v>0</v>
      </c>
      <c r="N416" s="24">
        <v>0</v>
      </c>
      <c r="O416" s="24">
        <f t="shared" si="94"/>
        <v>9705311</v>
      </c>
      <c r="P416" s="24">
        <v>0</v>
      </c>
      <c r="Q416" s="24">
        <v>8382646.1299999999</v>
      </c>
      <c r="R416" s="24">
        <v>0</v>
      </c>
      <c r="S416" s="24">
        <v>1322664.8700000001</v>
      </c>
      <c r="T416" s="24">
        <v>1322664.8700000001</v>
      </c>
      <c r="U416" s="24">
        <v>0</v>
      </c>
      <c r="V416" s="24">
        <v>0</v>
      </c>
      <c r="W416" s="24">
        <v>0</v>
      </c>
      <c r="X416" s="24">
        <f t="shared" ref="X416:X418" si="110">+$O416-$P416-$Q416-$R416-$S416-$W416</f>
        <v>0</v>
      </c>
      <c r="Y416" s="12">
        <f t="shared" si="101"/>
        <v>0.13628258486513209</v>
      </c>
      <c r="Z416" s="12">
        <f t="shared" si="102"/>
        <v>0.13628258486513209</v>
      </c>
      <c r="AA416" s="12">
        <f t="shared" si="103"/>
        <v>0.86371741513486788</v>
      </c>
      <c r="AB416" s="13">
        <f t="shared" si="104"/>
        <v>1</v>
      </c>
    </row>
    <row r="417" spans="1:28" ht="87" outlineLevel="4" x14ac:dyDescent="0.35">
      <c r="A417" s="25" t="s">
        <v>226</v>
      </c>
      <c r="B417" s="25" t="s">
        <v>31</v>
      </c>
      <c r="C417" s="25" t="s">
        <v>101</v>
      </c>
      <c r="D417" s="25" t="s">
        <v>102</v>
      </c>
      <c r="E417" s="25" t="s">
        <v>103</v>
      </c>
      <c r="F417" s="26" t="s">
        <v>35</v>
      </c>
      <c r="G417" s="25">
        <v>1310</v>
      </c>
      <c r="H417" s="25">
        <v>709800000</v>
      </c>
      <c r="I417" s="26" t="s">
        <v>32</v>
      </c>
      <c r="J417" s="27" t="s">
        <v>400</v>
      </c>
      <c r="K417" s="24">
        <v>3773086</v>
      </c>
      <c r="L417" s="24">
        <v>3773086</v>
      </c>
      <c r="M417" s="24">
        <v>0</v>
      </c>
      <c r="N417" s="24">
        <v>0</v>
      </c>
      <c r="O417" s="24">
        <f t="shared" si="94"/>
        <v>3773086</v>
      </c>
      <c r="P417" s="24">
        <v>0</v>
      </c>
      <c r="Q417" s="24">
        <v>3077658.01</v>
      </c>
      <c r="R417" s="24">
        <v>0</v>
      </c>
      <c r="S417" s="24">
        <v>695427.99</v>
      </c>
      <c r="T417" s="24">
        <v>695427.99</v>
      </c>
      <c r="U417" s="24">
        <v>0</v>
      </c>
      <c r="V417" s="24">
        <v>0</v>
      </c>
      <c r="W417" s="24">
        <v>0</v>
      </c>
      <c r="X417" s="24">
        <f t="shared" si="110"/>
        <v>2.3283064365386963E-10</v>
      </c>
      <c r="Y417" s="12">
        <f t="shared" si="101"/>
        <v>0.18431278534335024</v>
      </c>
      <c r="Z417" s="12">
        <f t="shared" si="102"/>
        <v>0.18431278534335024</v>
      </c>
      <c r="AA417" s="12">
        <f t="shared" si="103"/>
        <v>0.81568721465664973</v>
      </c>
      <c r="AB417" s="13">
        <f t="shared" si="104"/>
        <v>1</v>
      </c>
    </row>
    <row r="418" spans="1:28" ht="58" outlineLevel="4" x14ac:dyDescent="0.35">
      <c r="A418" s="25" t="s">
        <v>226</v>
      </c>
      <c r="B418" s="25" t="s">
        <v>31</v>
      </c>
      <c r="C418" s="25" t="s">
        <v>101</v>
      </c>
      <c r="D418" s="25" t="s">
        <v>102</v>
      </c>
      <c r="E418" s="25" t="s">
        <v>104</v>
      </c>
      <c r="F418" s="26" t="s">
        <v>35</v>
      </c>
      <c r="G418" s="25">
        <v>1310</v>
      </c>
      <c r="H418" s="25">
        <v>709800000</v>
      </c>
      <c r="I418" s="26" t="s">
        <v>32</v>
      </c>
      <c r="J418" s="27" t="s">
        <v>401</v>
      </c>
      <c r="K418" s="24">
        <v>16706288</v>
      </c>
      <c r="L418" s="24">
        <v>16706288</v>
      </c>
      <c r="M418" s="24">
        <v>0</v>
      </c>
      <c r="N418" s="24">
        <v>0</v>
      </c>
      <c r="O418" s="24">
        <f t="shared" si="94"/>
        <v>16706288</v>
      </c>
      <c r="P418" s="24">
        <v>0</v>
      </c>
      <c r="Q418" s="24">
        <v>14615605.380000001</v>
      </c>
      <c r="R418" s="24">
        <v>0</v>
      </c>
      <c r="S418" s="24">
        <v>2090682.62</v>
      </c>
      <c r="T418" s="24">
        <v>2090682.62</v>
      </c>
      <c r="U418" s="24">
        <v>0</v>
      </c>
      <c r="V418" s="24">
        <v>0</v>
      </c>
      <c r="W418" s="24">
        <v>0</v>
      </c>
      <c r="X418" s="24">
        <f t="shared" si="110"/>
        <v>-9.3132257461547852E-10</v>
      </c>
      <c r="Y418" s="12">
        <f t="shared" si="101"/>
        <v>0.12514345616452918</v>
      </c>
      <c r="Z418" s="12">
        <f t="shared" si="102"/>
        <v>0.12514345616452918</v>
      </c>
      <c r="AA418" s="12">
        <f t="shared" si="103"/>
        <v>0.87485654383547085</v>
      </c>
      <c r="AB418" s="13">
        <f t="shared" si="104"/>
        <v>1</v>
      </c>
    </row>
    <row r="419" spans="1:28" ht="43.5" outlineLevel="4" x14ac:dyDescent="0.35">
      <c r="A419" s="25" t="s">
        <v>226</v>
      </c>
      <c r="B419" s="25" t="s">
        <v>31</v>
      </c>
      <c r="C419" s="25" t="s">
        <v>101</v>
      </c>
      <c r="D419" s="25" t="s">
        <v>126</v>
      </c>
      <c r="E419" s="25" t="s">
        <v>34</v>
      </c>
      <c r="F419" s="26" t="s">
        <v>35</v>
      </c>
      <c r="G419" s="25">
        <v>1320</v>
      </c>
      <c r="H419" s="25">
        <v>709800000</v>
      </c>
      <c r="I419" s="26" t="s">
        <v>32</v>
      </c>
      <c r="J419" s="27" t="s">
        <v>423</v>
      </c>
      <c r="K419" s="24">
        <v>4288223</v>
      </c>
      <c r="L419" s="24">
        <v>4288223</v>
      </c>
      <c r="M419" s="24">
        <v>0</v>
      </c>
      <c r="N419" s="24">
        <v>0</v>
      </c>
      <c r="O419" s="24">
        <f t="shared" si="94"/>
        <v>4288223</v>
      </c>
      <c r="P419" s="24">
        <v>0</v>
      </c>
      <c r="Q419" s="24">
        <v>0</v>
      </c>
      <c r="R419" s="24">
        <v>0</v>
      </c>
      <c r="S419" s="24">
        <v>12909.39</v>
      </c>
      <c r="T419" s="24">
        <v>12909.39</v>
      </c>
      <c r="U419" s="24">
        <v>4275313.6100000003</v>
      </c>
      <c r="V419" s="24">
        <v>4275313.6100000003</v>
      </c>
      <c r="W419" s="24">
        <v>0</v>
      </c>
      <c r="X419" s="24">
        <f>+$O419-$P419-$Q419-$R419-$S419-$W419</f>
        <v>4275313.6100000003</v>
      </c>
      <c r="Y419" s="12">
        <f t="shared" si="101"/>
        <v>3.0104287953308397E-3</v>
      </c>
      <c r="Z419" s="12">
        <f t="shared" si="102"/>
        <v>3.0104287953308397E-3</v>
      </c>
      <c r="AA419" s="12">
        <f t="shared" si="103"/>
        <v>0</v>
      </c>
      <c r="AB419" s="13">
        <f t="shared" si="104"/>
        <v>3.0104287953308397E-3</v>
      </c>
    </row>
    <row r="420" spans="1:28" outlineLevel="3" x14ac:dyDescent="0.35">
      <c r="A420" s="29"/>
      <c r="B420" s="29"/>
      <c r="C420" s="29" t="s">
        <v>136</v>
      </c>
      <c r="D420" s="29"/>
      <c r="E420" s="29"/>
      <c r="F420" s="39"/>
      <c r="G420" s="29"/>
      <c r="H420" s="29"/>
      <c r="I420" s="39"/>
      <c r="J420" s="40"/>
      <c r="K420" s="30">
        <f t="shared" ref="K420:X420" si="111">SUBTOTAL(9,K416:K419)</f>
        <v>34472908</v>
      </c>
      <c r="L420" s="30">
        <f t="shared" si="111"/>
        <v>34472908</v>
      </c>
      <c r="M420" s="30">
        <f t="shared" si="111"/>
        <v>0</v>
      </c>
      <c r="N420" s="30">
        <f t="shared" si="111"/>
        <v>0</v>
      </c>
      <c r="O420" s="30">
        <f t="shared" si="111"/>
        <v>34472908</v>
      </c>
      <c r="P420" s="30">
        <f t="shared" si="111"/>
        <v>0</v>
      </c>
      <c r="Q420" s="30">
        <f t="shared" si="111"/>
        <v>26075909.520000003</v>
      </c>
      <c r="R420" s="30">
        <f t="shared" si="111"/>
        <v>0</v>
      </c>
      <c r="S420" s="30">
        <f t="shared" si="111"/>
        <v>4121684.8700000006</v>
      </c>
      <c r="T420" s="30">
        <f t="shared" si="111"/>
        <v>4121684.8700000006</v>
      </c>
      <c r="U420" s="30">
        <f t="shared" si="111"/>
        <v>4275313.6100000003</v>
      </c>
      <c r="V420" s="30">
        <f t="shared" si="111"/>
        <v>4275313.6100000003</v>
      </c>
      <c r="W420" s="30">
        <f t="shared" si="111"/>
        <v>0</v>
      </c>
      <c r="X420" s="30">
        <f t="shared" si="111"/>
        <v>4275313.6099999994</v>
      </c>
      <c r="Y420" s="14">
        <f t="shared" si="101"/>
        <v>0.11956301655781405</v>
      </c>
      <c r="Z420" s="14">
        <f t="shared" si="102"/>
        <v>0.11956301655781405</v>
      </c>
      <c r="AA420" s="14">
        <f t="shared" si="103"/>
        <v>0.75641746034306134</v>
      </c>
      <c r="AB420" s="15">
        <f t="shared" si="104"/>
        <v>0.87598047690087544</v>
      </c>
    </row>
    <row r="421" spans="1:28" outlineLevel="1" x14ac:dyDescent="0.35">
      <c r="A421" s="35" t="s">
        <v>227</v>
      </c>
      <c r="B421" s="35"/>
      <c r="C421" s="35"/>
      <c r="D421" s="35"/>
      <c r="E421" s="35"/>
      <c r="F421" s="36"/>
      <c r="G421" s="35"/>
      <c r="H421" s="35"/>
      <c r="I421" s="36"/>
      <c r="J421" s="37"/>
      <c r="K421" s="38">
        <f t="shared" ref="K421:X421" si="112">SUBTOTAL(9,K386:K419)</f>
        <v>4626879772</v>
      </c>
      <c r="L421" s="38">
        <f t="shared" si="112"/>
        <v>4626879772</v>
      </c>
      <c r="M421" s="38">
        <f t="shared" si="112"/>
        <v>0</v>
      </c>
      <c r="N421" s="38">
        <f t="shared" si="112"/>
        <v>0</v>
      </c>
      <c r="O421" s="38">
        <f t="shared" si="112"/>
        <v>4626879772</v>
      </c>
      <c r="P421" s="38">
        <f t="shared" si="112"/>
        <v>12346000</v>
      </c>
      <c r="Q421" s="38">
        <f t="shared" si="112"/>
        <v>681466170.26999998</v>
      </c>
      <c r="R421" s="38">
        <f t="shared" si="112"/>
        <v>0</v>
      </c>
      <c r="S421" s="38">
        <f t="shared" si="112"/>
        <v>362984811.19000006</v>
      </c>
      <c r="T421" s="38">
        <f t="shared" si="112"/>
        <v>362984811.19000006</v>
      </c>
      <c r="U421" s="38">
        <f t="shared" si="112"/>
        <v>2570252744.54</v>
      </c>
      <c r="V421" s="38">
        <f t="shared" si="112"/>
        <v>3570082790.54</v>
      </c>
      <c r="W421" s="38">
        <f t="shared" si="112"/>
        <v>0</v>
      </c>
      <c r="X421" s="38">
        <f t="shared" si="112"/>
        <v>3570082790.54</v>
      </c>
      <c r="Y421" s="33">
        <f t="shared" si="101"/>
        <v>7.8451316886735831E-2</v>
      </c>
      <c r="Z421" s="33">
        <f t="shared" si="102"/>
        <v>7.8451316886735831E-2</v>
      </c>
      <c r="AA421" s="33">
        <f t="shared" si="103"/>
        <v>0.14995249594957488</v>
      </c>
      <c r="AB421" s="34">
        <f t="shared" si="104"/>
        <v>0.22840381283631073</v>
      </c>
    </row>
    <row r="422" spans="1:28" outlineLevel="4" x14ac:dyDescent="0.35">
      <c r="A422" s="25" t="s">
        <v>228</v>
      </c>
      <c r="B422" s="25" t="s">
        <v>31</v>
      </c>
      <c r="C422" s="25" t="s">
        <v>32</v>
      </c>
      <c r="D422" s="25" t="s">
        <v>33</v>
      </c>
      <c r="E422" s="25" t="s">
        <v>34</v>
      </c>
      <c r="F422" s="26" t="s">
        <v>35</v>
      </c>
      <c r="G422" s="25">
        <v>1111</v>
      </c>
      <c r="H422" s="25">
        <v>709800000</v>
      </c>
      <c r="I422" s="26" t="s">
        <v>32</v>
      </c>
      <c r="J422" s="27" t="s">
        <v>36</v>
      </c>
      <c r="K422" s="24">
        <v>11701588852</v>
      </c>
      <c r="L422" s="24">
        <v>11701588852</v>
      </c>
      <c r="M422" s="24">
        <v>0</v>
      </c>
      <c r="N422" s="24">
        <v>0</v>
      </c>
      <c r="O422" s="24">
        <f t="shared" si="94"/>
        <v>11701588852</v>
      </c>
      <c r="P422" s="24">
        <v>0</v>
      </c>
      <c r="Q422" s="24">
        <v>0</v>
      </c>
      <c r="R422" s="24">
        <v>0</v>
      </c>
      <c r="S422" s="24">
        <v>2081882814.71</v>
      </c>
      <c r="T422" s="24">
        <v>2081882814.71</v>
      </c>
      <c r="U422" s="24">
        <v>9619706037.2900009</v>
      </c>
      <c r="V422" s="24">
        <v>9619706037.2900009</v>
      </c>
      <c r="W422" s="24">
        <v>0</v>
      </c>
      <c r="X422" s="24">
        <f t="shared" ref="X422:X435" si="113">+$O422-$P422-$Q422-$R422-$S422-$W422</f>
        <v>9619706037.2900009</v>
      </c>
      <c r="Y422" s="12">
        <f t="shared" si="101"/>
        <v>0.17791454143888938</v>
      </c>
      <c r="Z422" s="12">
        <f t="shared" si="102"/>
        <v>0.17791454143888938</v>
      </c>
      <c r="AA422" s="12">
        <f t="shared" si="103"/>
        <v>0</v>
      </c>
      <c r="AB422" s="13">
        <f t="shared" si="104"/>
        <v>0.17791454143888938</v>
      </c>
    </row>
    <row r="423" spans="1:28" outlineLevel="4" x14ac:dyDescent="0.35">
      <c r="A423" s="25" t="s">
        <v>228</v>
      </c>
      <c r="B423" s="25" t="s">
        <v>31</v>
      </c>
      <c r="C423" s="25" t="s">
        <v>32</v>
      </c>
      <c r="D423" s="25" t="s">
        <v>37</v>
      </c>
      <c r="E423" s="25" t="s">
        <v>34</v>
      </c>
      <c r="F423" s="26" t="s">
        <v>35</v>
      </c>
      <c r="G423" s="25">
        <v>1111</v>
      </c>
      <c r="H423" s="25">
        <v>709800000</v>
      </c>
      <c r="I423" s="26" t="s">
        <v>32</v>
      </c>
      <c r="J423" s="27" t="s">
        <v>38</v>
      </c>
      <c r="K423" s="24">
        <v>271373273</v>
      </c>
      <c r="L423" s="24">
        <v>271373273</v>
      </c>
      <c r="M423" s="24">
        <v>0</v>
      </c>
      <c r="N423" s="24">
        <v>0</v>
      </c>
      <c r="O423" s="24">
        <f t="shared" si="94"/>
        <v>271373273</v>
      </c>
      <c r="P423" s="24">
        <v>0</v>
      </c>
      <c r="Q423" s="24">
        <v>0</v>
      </c>
      <c r="R423" s="24">
        <v>0</v>
      </c>
      <c r="S423" s="24">
        <v>67814129.25</v>
      </c>
      <c r="T423" s="24">
        <v>67814129.25</v>
      </c>
      <c r="U423" s="24">
        <v>203559143.75</v>
      </c>
      <c r="V423" s="24">
        <v>203559143.75</v>
      </c>
      <c r="W423" s="24">
        <v>0</v>
      </c>
      <c r="X423" s="24">
        <f t="shared" si="113"/>
        <v>203559143.75</v>
      </c>
      <c r="Y423" s="12">
        <f t="shared" si="101"/>
        <v>0.24989243966556721</v>
      </c>
      <c r="Z423" s="12">
        <f t="shared" si="102"/>
        <v>0.24989243966556721</v>
      </c>
      <c r="AA423" s="12">
        <f t="shared" si="103"/>
        <v>0</v>
      </c>
      <c r="AB423" s="13">
        <f t="shared" si="104"/>
        <v>0.24989243966556721</v>
      </c>
    </row>
    <row r="424" spans="1:28" outlineLevel="4" x14ac:dyDescent="0.35">
      <c r="A424" s="25" t="s">
        <v>228</v>
      </c>
      <c r="B424" s="25" t="s">
        <v>31</v>
      </c>
      <c r="C424" s="25" t="s">
        <v>32</v>
      </c>
      <c r="D424" s="25" t="s">
        <v>39</v>
      </c>
      <c r="E424" s="25" t="s">
        <v>34</v>
      </c>
      <c r="F424" s="26" t="s">
        <v>35</v>
      </c>
      <c r="G424" s="25">
        <v>1111</v>
      </c>
      <c r="H424" s="25">
        <v>709800000</v>
      </c>
      <c r="I424" s="26" t="s">
        <v>32</v>
      </c>
      <c r="J424" s="27" t="s">
        <v>40</v>
      </c>
      <c r="K424" s="24">
        <v>59209253</v>
      </c>
      <c r="L424" s="24">
        <v>59209253</v>
      </c>
      <c r="M424" s="24">
        <v>0</v>
      </c>
      <c r="N424" s="24">
        <v>0</v>
      </c>
      <c r="O424" s="24">
        <f t="shared" si="94"/>
        <v>59209253</v>
      </c>
      <c r="P424" s="24">
        <v>0</v>
      </c>
      <c r="Q424" s="24">
        <v>0</v>
      </c>
      <c r="R424" s="24">
        <v>0</v>
      </c>
      <c r="S424" s="24">
        <v>3165768.95</v>
      </c>
      <c r="T424" s="24">
        <v>3165768.95</v>
      </c>
      <c r="U424" s="24">
        <v>56043484.049999997</v>
      </c>
      <c r="V424" s="24">
        <v>56043484.049999997</v>
      </c>
      <c r="W424" s="24">
        <v>0</v>
      </c>
      <c r="X424" s="24">
        <f t="shared" si="113"/>
        <v>56043484.049999997</v>
      </c>
      <c r="Y424" s="12">
        <f t="shared" si="101"/>
        <v>5.3467469856442879E-2</v>
      </c>
      <c r="Z424" s="12">
        <f t="shared" si="102"/>
        <v>5.3467469856442879E-2</v>
      </c>
      <c r="AA424" s="12">
        <f t="shared" si="103"/>
        <v>0</v>
      </c>
      <c r="AB424" s="13">
        <f t="shared" si="104"/>
        <v>5.3467469856442879E-2</v>
      </c>
    </row>
    <row r="425" spans="1:28" outlineLevel="4" x14ac:dyDescent="0.35">
      <c r="A425" s="25" t="s">
        <v>228</v>
      </c>
      <c r="B425" s="25" t="s">
        <v>31</v>
      </c>
      <c r="C425" s="25" t="s">
        <v>32</v>
      </c>
      <c r="D425" s="25" t="s">
        <v>43</v>
      </c>
      <c r="E425" s="25" t="s">
        <v>34</v>
      </c>
      <c r="F425" s="26" t="s">
        <v>35</v>
      </c>
      <c r="G425" s="25">
        <v>1111</v>
      </c>
      <c r="H425" s="25">
        <v>709800000</v>
      </c>
      <c r="I425" s="26" t="s">
        <v>32</v>
      </c>
      <c r="J425" s="27" t="s">
        <v>376</v>
      </c>
      <c r="K425" s="24">
        <v>3747646535</v>
      </c>
      <c r="L425" s="24">
        <v>3747646535</v>
      </c>
      <c r="M425" s="24">
        <v>0</v>
      </c>
      <c r="N425" s="24">
        <v>0</v>
      </c>
      <c r="O425" s="24">
        <f t="shared" si="94"/>
        <v>3747646535</v>
      </c>
      <c r="P425" s="24">
        <v>0</v>
      </c>
      <c r="Q425" s="24">
        <v>0</v>
      </c>
      <c r="R425" s="24">
        <v>0</v>
      </c>
      <c r="S425" s="24">
        <v>500509647.95999998</v>
      </c>
      <c r="T425" s="24">
        <v>500509647.95999998</v>
      </c>
      <c r="U425" s="24">
        <v>3247136887.04</v>
      </c>
      <c r="V425" s="24">
        <v>3247136887.04</v>
      </c>
      <c r="W425" s="24">
        <v>0</v>
      </c>
      <c r="X425" s="24">
        <f t="shared" si="113"/>
        <v>3247136887.04</v>
      </c>
      <c r="Y425" s="12">
        <f t="shared" si="101"/>
        <v>0.13355305610751789</v>
      </c>
      <c r="Z425" s="12">
        <f t="shared" si="102"/>
        <v>0.13355305610751789</v>
      </c>
      <c r="AA425" s="12">
        <f t="shared" si="103"/>
        <v>0</v>
      </c>
      <c r="AB425" s="13">
        <f t="shared" si="104"/>
        <v>0.13355305610751789</v>
      </c>
    </row>
    <row r="426" spans="1:28" ht="29" outlineLevel="4" x14ac:dyDescent="0.35">
      <c r="A426" s="25" t="s">
        <v>228</v>
      </c>
      <c r="B426" s="25" t="s">
        <v>31</v>
      </c>
      <c r="C426" s="25" t="s">
        <v>32</v>
      </c>
      <c r="D426" s="25" t="s">
        <v>44</v>
      </c>
      <c r="E426" s="25" t="s">
        <v>34</v>
      </c>
      <c r="F426" s="26" t="s">
        <v>35</v>
      </c>
      <c r="G426" s="25">
        <v>1111</v>
      </c>
      <c r="H426" s="25">
        <v>709800000</v>
      </c>
      <c r="I426" s="26" t="s">
        <v>32</v>
      </c>
      <c r="J426" s="27" t="s">
        <v>375</v>
      </c>
      <c r="K426" s="24">
        <v>4044406361</v>
      </c>
      <c r="L426" s="24">
        <v>4044406361</v>
      </c>
      <c r="M426" s="24">
        <v>0</v>
      </c>
      <c r="N426" s="24">
        <v>0</v>
      </c>
      <c r="O426" s="24">
        <f t="shared" si="94"/>
        <v>4044406361</v>
      </c>
      <c r="P426" s="24">
        <v>0</v>
      </c>
      <c r="Q426" s="24">
        <v>0</v>
      </c>
      <c r="R426" s="24">
        <v>0</v>
      </c>
      <c r="S426" s="24">
        <v>583354746.57000005</v>
      </c>
      <c r="T426" s="24">
        <v>583354746.57000005</v>
      </c>
      <c r="U426" s="24">
        <v>3461051614.4299998</v>
      </c>
      <c r="V426" s="24">
        <v>3461051614.4299998</v>
      </c>
      <c r="W426" s="24">
        <v>0</v>
      </c>
      <c r="X426" s="24">
        <f t="shared" si="113"/>
        <v>3461051614.4299998</v>
      </c>
      <c r="Y426" s="12">
        <f t="shared" si="101"/>
        <v>0.14423742188600519</v>
      </c>
      <c r="Z426" s="12">
        <f t="shared" si="102"/>
        <v>0.14423742188600519</v>
      </c>
      <c r="AA426" s="12">
        <f t="shared" si="103"/>
        <v>0</v>
      </c>
      <c r="AB426" s="13">
        <f t="shared" si="104"/>
        <v>0.14423742188600519</v>
      </c>
    </row>
    <row r="427" spans="1:28" outlineLevel="4" x14ac:dyDescent="0.35">
      <c r="A427" s="25" t="s">
        <v>228</v>
      </c>
      <c r="B427" s="25" t="s">
        <v>31</v>
      </c>
      <c r="C427" s="25" t="s">
        <v>32</v>
      </c>
      <c r="D427" s="25" t="s">
        <v>45</v>
      </c>
      <c r="E427" s="25" t="s">
        <v>34</v>
      </c>
      <c r="F427" s="26" t="s">
        <v>35</v>
      </c>
      <c r="G427" s="25">
        <v>1111</v>
      </c>
      <c r="H427" s="25">
        <v>709800000</v>
      </c>
      <c r="I427" s="26" t="s">
        <v>32</v>
      </c>
      <c r="J427" s="27" t="s">
        <v>46</v>
      </c>
      <c r="K427" s="24">
        <v>2077245478</v>
      </c>
      <c r="L427" s="24">
        <v>2077245478</v>
      </c>
      <c r="M427" s="24">
        <v>0</v>
      </c>
      <c r="N427" s="24">
        <v>0</v>
      </c>
      <c r="O427" s="24">
        <f t="shared" si="94"/>
        <v>2077245478</v>
      </c>
      <c r="P427" s="24">
        <v>0</v>
      </c>
      <c r="Q427" s="24">
        <v>0</v>
      </c>
      <c r="R427" s="24">
        <v>0</v>
      </c>
      <c r="S427" s="24">
        <v>269741.69</v>
      </c>
      <c r="T427" s="24">
        <v>269741.69</v>
      </c>
      <c r="U427" s="24">
        <v>2076975736.3099999</v>
      </c>
      <c r="V427" s="24">
        <v>2076975736.3099999</v>
      </c>
      <c r="W427" s="24">
        <v>0</v>
      </c>
      <c r="X427" s="24">
        <f t="shared" si="113"/>
        <v>2076975736.3099999</v>
      </c>
      <c r="Y427" s="12">
        <f t="shared" si="101"/>
        <v>1.29855471034512E-4</v>
      </c>
      <c r="Z427" s="12">
        <f t="shared" si="102"/>
        <v>1.29855471034512E-4</v>
      </c>
      <c r="AA427" s="12">
        <f t="shared" si="103"/>
        <v>0</v>
      </c>
      <c r="AB427" s="13">
        <f t="shared" si="104"/>
        <v>1.29855471034512E-4</v>
      </c>
    </row>
    <row r="428" spans="1:28" outlineLevel="4" x14ac:dyDescent="0.35">
      <c r="A428" s="25" t="s">
        <v>228</v>
      </c>
      <c r="B428" s="25" t="s">
        <v>31</v>
      </c>
      <c r="C428" s="25" t="s">
        <v>32</v>
      </c>
      <c r="D428" s="25" t="s">
        <v>47</v>
      </c>
      <c r="E428" s="25" t="s">
        <v>34</v>
      </c>
      <c r="F428" s="26" t="s">
        <v>35</v>
      </c>
      <c r="G428" s="25">
        <v>1111</v>
      </c>
      <c r="H428" s="25">
        <v>709800000</v>
      </c>
      <c r="I428" s="26" t="s">
        <v>32</v>
      </c>
      <c r="J428" s="27" t="s">
        <v>48</v>
      </c>
      <c r="K428" s="24">
        <v>1913857094</v>
      </c>
      <c r="L428" s="24">
        <v>1913857094</v>
      </c>
      <c r="M428" s="24">
        <v>0</v>
      </c>
      <c r="N428" s="24">
        <v>0</v>
      </c>
      <c r="O428" s="24">
        <f t="shared" si="94"/>
        <v>1913857094</v>
      </c>
      <c r="P428" s="24">
        <v>0</v>
      </c>
      <c r="Q428" s="24">
        <v>1197906.6100000001</v>
      </c>
      <c r="R428" s="24">
        <v>0</v>
      </c>
      <c r="S428" s="24">
        <v>1824111260.8</v>
      </c>
      <c r="T428" s="24">
        <v>1824111260.8</v>
      </c>
      <c r="U428" s="24">
        <v>88547926.590000004</v>
      </c>
      <c r="V428" s="24">
        <v>88547926.590000004</v>
      </c>
      <c r="W428" s="24">
        <v>0</v>
      </c>
      <c r="X428" s="24">
        <f t="shared" si="113"/>
        <v>88547926.590000153</v>
      </c>
      <c r="Y428" s="12">
        <f t="shared" si="101"/>
        <v>0.95310734877679426</v>
      </c>
      <c r="Z428" s="12">
        <f t="shared" si="102"/>
        <v>0.95310734877679426</v>
      </c>
      <c r="AA428" s="12">
        <f t="shared" si="103"/>
        <v>6.259122552856604E-4</v>
      </c>
      <c r="AB428" s="13">
        <f t="shared" si="104"/>
        <v>0.95373326103207989</v>
      </c>
    </row>
    <row r="429" spans="1:28" outlineLevel="4" x14ac:dyDescent="0.35">
      <c r="A429" s="25" t="s">
        <v>228</v>
      </c>
      <c r="B429" s="25" t="s">
        <v>31</v>
      </c>
      <c r="C429" s="25" t="s">
        <v>32</v>
      </c>
      <c r="D429" s="25" t="s">
        <v>49</v>
      </c>
      <c r="E429" s="25" t="s">
        <v>34</v>
      </c>
      <c r="F429" s="26" t="s">
        <v>35</v>
      </c>
      <c r="G429" s="25">
        <v>1111</v>
      </c>
      <c r="H429" s="25">
        <v>709800000</v>
      </c>
      <c r="I429" s="26" t="s">
        <v>32</v>
      </c>
      <c r="J429" s="27" t="s">
        <v>50</v>
      </c>
      <c r="K429" s="24">
        <v>2756075828</v>
      </c>
      <c r="L429" s="24">
        <v>2756075828</v>
      </c>
      <c r="M429" s="24">
        <v>0</v>
      </c>
      <c r="N429" s="24">
        <v>0</v>
      </c>
      <c r="O429" s="24">
        <f t="shared" si="94"/>
        <v>2756075828</v>
      </c>
      <c r="P429" s="24">
        <v>0</v>
      </c>
      <c r="Q429" s="24">
        <v>0</v>
      </c>
      <c r="R429" s="24">
        <v>0</v>
      </c>
      <c r="S429" s="24">
        <v>367299828.60000002</v>
      </c>
      <c r="T429" s="24">
        <v>367299828.60000002</v>
      </c>
      <c r="U429" s="24">
        <v>2388775999.4000001</v>
      </c>
      <c r="V429" s="24">
        <v>2388775999.4000001</v>
      </c>
      <c r="W429" s="24">
        <v>0</v>
      </c>
      <c r="X429" s="24">
        <f t="shared" si="113"/>
        <v>2388775999.4000001</v>
      </c>
      <c r="Y429" s="12">
        <f t="shared" si="101"/>
        <v>0.13326913028606266</v>
      </c>
      <c r="Z429" s="12">
        <f t="shared" si="102"/>
        <v>0.13326913028606266</v>
      </c>
      <c r="AA429" s="12">
        <f t="shared" si="103"/>
        <v>0</v>
      </c>
      <c r="AB429" s="13">
        <f t="shared" si="104"/>
        <v>0.13326913028606266</v>
      </c>
    </row>
    <row r="430" spans="1:28" ht="87" outlineLevel="4" x14ac:dyDescent="0.35">
      <c r="A430" s="25" t="s">
        <v>228</v>
      </c>
      <c r="B430" s="25" t="s">
        <v>31</v>
      </c>
      <c r="C430" s="25" t="s">
        <v>32</v>
      </c>
      <c r="D430" s="25" t="s">
        <v>51</v>
      </c>
      <c r="E430" s="25" t="s">
        <v>52</v>
      </c>
      <c r="F430" s="26" t="s">
        <v>35</v>
      </c>
      <c r="G430" s="25">
        <v>1112</v>
      </c>
      <c r="H430" s="25">
        <v>709800000</v>
      </c>
      <c r="I430" s="26" t="s">
        <v>32</v>
      </c>
      <c r="J430" s="27" t="s">
        <v>377</v>
      </c>
      <c r="K430" s="24">
        <v>2256937277</v>
      </c>
      <c r="L430" s="24">
        <v>2256937277</v>
      </c>
      <c r="M430" s="24">
        <v>0</v>
      </c>
      <c r="N430" s="24">
        <v>0</v>
      </c>
      <c r="O430" s="24">
        <f t="shared" si="94"/>
        <v>2256937277</v>
      </c>
      <c r="P430" s="24">
        <v>0</v>
      </c>
      <c r="Q430" s="24">
        <v>1747363050</v>
      </c>
      <c r="R430" s="24">
        <v>0</v>
      </c>
      <c r="S430" s="24">
        <v>509574227</v>
      </c>
      <c r="T430" s="24">
        <v>509574227</v>
      </c>
      <c r="U430" s="24">
        <v>0</v>
      </c>
      <c r="V430" s="24">
        <v>0</v>
      </c>
      <c r="W430" s="24">
        <v>0</v>
      </c>
      <c r="X430" s="24">
        <f t="shared" si="113"/>
        <v>0</v>
      </c>
      <c r="Y430" s="12">
        <f t="shared" si="101"/>
        <v>0.22578129759872809</v>
      </c>
      <c r="Z430" s="12">
        <f t="shared" si="102"/>
        <v>0.22578129759872809</v>
      </c>
      <c r="AA430" s="12">
        <f t="shared" si="103"/>
        <v>0.77421870240127189</v>
      </c>
      <c r="AB430" s="13">
        <f t="shared" si="104"/>
        <v>1</v>
      </c>
    </row>
    <row r="431" spans="1:28" ht="58" outlineLevel="4" x14ac:dyDescent="0.35">
      <c r="A431" s="25" t="s">
        <v>228</v>
      </c>
      <c r="B431" s="25" t="s">
        <v>31</v>
      </c>
      <c r="C431" s="25" t="s">
        <v>32</v>
      </c>
      <c r="D431" s="25" t="s">
        <v>53</v>
      </c>
      <c r="E431" s="25" t="s">
        <v>52</v>
      </c>
      <c r="F431" s="26" t="s">
        <v>35</v>
      </c>
      <c r="G431" s="25">
        <v>1112</v>
      </c>
      <c r="H431" s="25">
        <v>709800000</v>
      </c>
      <c r="I431" s="26" t="s">
        <v>32</v>
      </c>
      <c r="J431" s="27" t="s">
        <v>378</v>
      </c>
      <c r="K431" s="24">
        <v>124684603</v>
      </c>
      <c r="L431" s="24">
        <v>124684603</v>
      </c>
      <c r="M431" s="24">
        <v>0</v>
      </c>
      <c r="N431" s="24">
        <v>0</v>
      </c>
      <c r="O431" s="24">
        <f t="shared" si="94"/>
        <v>124684603</v>
      </c>
      <c r="P431" s="24">
        <v>0</v>
      </c>
      <c r="Q431" s="24">
        <v>97141649</v>
      </c>
      <c r="R431" s="24">
        <v>0</v>
      </c>
      <c r="S431" s="24">
        <v>27542954</v>
      </c>
      <c r="T431" s="24">
        <v>27542954</v>
      </c>
      <c r="U431" s="24">
        <v>0</v>
      </c>
      <c r="V431" s="24">
        <v>0</v>
      </c>
      <c r="W431" s="24">
        <v>0</v>
      </c>
      <c r="X431" s="24">
        <f t="shared" si="113"/>
        <v>0</v>
      </c>
      <c r="Y431" s="12">
        <f t="shared" si="101"/>
        <v>0.22090100411195118</v>
      </c>
      <c r="Z431" s="12">
        <f t="shared" si="102"/>
        <v>0.22090100411195118</v>
      </c>
      <c r="AA431" s="12">
        <f t="shared" si="103"/>
        <v>0.77909899588804887</v>
      </c>
      <c r="AB431" s="13">
        <f t="shared" si="104"/>
        <v>1</v>
      </c>
    </row>
    <row r="432" spans="1:28" ht="87" outlineLevel="4" x14ac:dyDescent="0.35">
      <c r="A432" s="25" t="s">
        <v>228</v>
      </c>
      <c r="B432" s="25" t="s">
        <v>31</v>
      </c>
      <c r="C432" s="25" t="s">
        <v>32</v>
      </c>
      <c r="D432" s="25" t="s">
        <v>54</v>
      </c>
      <c r="E432" s="25" t="s">
        <v>52</v>
      </c>
      <c r="F432" s="26" t="s">
        <v>35</v>
      </c>
      <c r="G432" s="25">
        <v>1112</v>
      </c>
      <c r="H432" s="25">
        <v>709800000</v>
      </c>
      <c r="I432" s="26" t="s">
        <v>32</v>
      </c>
      <c r="J432" s="27" t="s">
        <v>379</v>
      </c>
      <c r="K432" s="24">
        <v>236787136</v>
      </c>
      <c r="L432" s="24">
        <v>236787136</v>
      </c>
      <c r="M432" s="24">
        <v>0</v>
      </c>
      <c r="N432" s="24">
        <v>0</v>
      </c>
      <c r="O432" s="24">
        <f t="shared" si="94"/>
        <v>236787136</v>
      </c>
      <c r="P432" s="24">
        <v>0</v>
      </c>
      <c r="Q432" s="24">
        <v>197009709</v>
      </c>
      <c r="R432" s="24">
        <v>0</v>
      </c>
      <c r="S432" s="24">
        <v>39777427</v>
      </c>
      <c r="T432" s="24">
        <v>39777427</v>
      </c>
      <c r="U432" s="24">
        <v>0</v>
      </c>
      <c r="V432" s="24">
        <v>0</v>
      </c>
      <c r="W432" s="24">
        <v>0</v>
      </c>
      <c r="X432" s="24">
        <f t="shared" si="113"/>
        <v>0</v>
      </c>
      <c r="Y432" s="12">
        <f t="shared" si="101"/>
        <v>0.16798812499679036</v>
      </c>
      <c r="Z432" s="12">
        <f t="shared" si="102"/>
        <v>0.16798812499679036</v>
      </c>
      <c r="AA432" s="12">
        <f t="shared" si="103"/>
        <v>0.83201187500320961</v>
      </c>
      <c r="AB432" s="13">
        <f t="shared" si="104"/>
        <v>1</v>
      </c>
    </row>
    <row r="433" spans="1:28" ht="72.5" outlineLevel="4" x14ac:dyDescent="0.35">
      <c r="A433" s="25" t="s">
        <v>228</v>
      </c>
      <c r="B433" s="25" t="s">
        <v>31</v>
      </c>
      <c r="C433" s="25" t="s">
        <v>32</v>
      </c>
      <c r="D433" s="25" t="s">
        <v>55</v>
      </c>
      <c r="E433" s="25" t="s">
        <v>52</v>
      </c>
      <c r="F433" s="26" t="s">
        <v>35</v>
      </c>
      <c r="G433" s="25">
        <v>1112</v>
      </c>
      <c r="H433" s="25">
        <v>709800000</v>
      </c>
      <c r="I433" s="26" t="s">
        <v>32</v>
      </c>
      <c r="J433" s="27" t="s">
        <v>380</v>
      </c>
      <c r="K433" s="24">
        <v>748107615</v>
      </c>
      <c r="L433" s="24">
        <v>748107615</v>
      </c>
      <c r="M433" s="24">
        <v>0</v>
      </c>
      <c r="N433" s="24">
        <v>0</v>
      </c>
      <c r="O433" s="24">
        <f t="shared" si="94"/>
        <v>748107615</v>
      </c>
      <c r="P433" s="24">
        <v>0</v>
      </c>
      <c r="Q433" s="24">
        <v>582849702</v>
      </c>
      <c r="R433" s="24">
        <v>0</v>
      </c>
      <c r="S433" s="24">
        <v>165257913</v>
      </c>
      <c r="T433" s="24">
        <v>165257913</v>
      </c>
      <c r="U433" s="24">
        <v>0</v>
      </c>
      <c r="V433" s="24">
        <v>0</v>
      </c>
      <c r="W433" s="24">
        <v>0</v>
      </c>
      <c r="X433" s="24">
        <f t="shared" si="113"/>
        <v>0</v>
      </c>
      <c r="Y433" s="12">
        <f t="shared" si="101"/>
        <v>0.22090125763524007</v>
      </c>
      <c r="Z433" s="12">
        <f t="shared" si="102"/>
        <v>0.22090125763524007</v>
      </c>
      <c r="AA433" s="12">
        <f t="shared" si="103"/>
        <v>0.77909874236475996</v>
      </c>
      <c r="AB433" s="13">
        <f t="shared" si="104"/>
        <v>1</v>
      </c>
    </row>
    <row r="434" spans="1:28" ht="72.5" outlineLevel="4" x14ac:dyDescent="0.35">
      <c r="A434" s="25" t="s">
        <v>228</v>
      </c>
      <c r="B434" s="25" t="s">
        <v>31</v>
      </c>
      <c r="C434" s="25" t="s">
        <v>32</v>
      </c>
      <c r="D434" s="25" t="s">
        <v>56</v>
      </c>
      <c r="E434" s="25" t="s">
        <v>52</v>
      </c>
      <c r="F434" s="26" t="s">
        <v>35</v>
      </c>
      <c r="G434" s="25">
        <v>1112</v>
      </c>
      <c r="H434" s="25">
        <v>709800000</v>
      </c>
      <c r="I434" s="26" t="s">
        <v>32</v>
      </c>
      <c r="J434" s="27" t="s">
        <v>381</v>
      </c>
      <c r="K434" s="24">
        <v>374053808</v>
      </c>
      <c r="L434" s="24">
        <v>374053808</v>
      </c>
      <c r="M434" s="24">
        <v>0</v>
      </c>
      <c r="N434" s="24">
        <v>0</v>
      </c>
      <c r="O434" s="24">
        <f t="shared" si="94"/>
        <v>374053808</v>
      </c>
      <c r="P434" s="24">
        <v>0</v>
      </c>
      <c r="Q434" s="24">
        <v>291424899</v>
      </c>
      <c r="R434" s="24">
        <v>0</v>
      </c>
      <c r="S434" s="24">
        <v>82628909</v>
      </c>
      <c r="T434" s="24">
        <v>82628909</v>
      </c>
      <c r="U434" s="24">
        <v>0</v>
      </c>
      <c r="V434" s="24">
        <v>0</v>
      </c>
      <c r="W434" s="24">
        <v>0</v>
      </c>
      <c r="X434" s="24">
        <f t="shared" si="113"/>
        <v>0</v>
      </c>
      <c r="Y434" s="12">
        <f t="shared" si="101"/>
        <v>0.22090113035288228</v>
      </c>
      <c r="Z434" s="12">
        <f t="shared" si="102"/>
        <v>0.22090113035288228</v>
      </c>
      <c r="AA434" s="12">
        <f t="shared" si="103"/>
        <v>0.77909886964711772</v>
      </c>
      <c r="AB434" s="13">
        <f t="shared" si="104"/>
        <v>1</v>
      </c>
    </row>
    <row r="435" spans="1:28" ht="58" outlineLevel="4" x14ac:dyDescent="0.35">
      <c r="A435" s="25" t="s">
        <v>228</v>
      </c>
      <c r="B435" s="25" t="s">
        <v>31</v>
      </c>
      <c r="C435" s="25" t="s">
        <v>32</v>
      </c>
      <c r="D435" s="25" t="s">
        <v>57</v>
      </c>
      <c r="E435" s="25" t="s">
        <v>52</v>
      </c>
      <c r="F435" s="26" t="s">
        <v>35</v>
      </c>
      <c r="G435" s="25">
        <v>1112</v>
      </c>
      <c r="H435" s="25">
        <v>709800000</v>
      </c>
      <c r="I435" s="26" t="s">
        <v>32</v>
      </c>
      <c r="J435" s="27" t="s">
        <v>382</v>
      </c>
      <c r="K435" s="24">
        <v>1133676940</v>
      </c>
      <c r="L435" s="24">
        <v>1133676940</v>
      </c>
      <c r="M435" s="24">
        <v>0</v>
      </c>
      <c r="N435" s="24">
        <v>0</v>
      </c>
      <c r="O435" s="24">
        <f t="shared" si="94"/>
        <v>1133676940</v>
      </c>
      <c r="P435" s="24">
        <v>0</v>
      </c>
      <c r="Q435" s="24">
        <v>918405883.38999999</v>
      </c>
      <c r="R435" s="24">
        <v>0</v>
      </c>
      <c r="S435" s="24">
        <v>215271056.61000001</v>
      </c>
      <c r="T435" s="24">
        <v>215271056.61000001</v>
      </c>
      <c r="U435" s="24">
        <v>0</v>
      </c>
      <c r="V435" s="24">
        <v>0</v>
      </c>
      <c r="W435" s="24">
        <v>0</v>
      </c>
      <c r="X435" s="24">
        <f t="shared" si="113"/>
        <v>0</v>
      </c>
      <c r="Y435" s="12">
        <f t="shared" si="101"/>
        <v>0.18988747941719625</v>
      </c>
      <c r="Z435" s="12">
        <f t="shared" si="102"/>
        <v>0.18988747941719625</v>
      </c>
      <c r="AA435" s="12">
        <f t="shared" si="103"/>
        <v>0.81011252058280381</v>
      </c>
      <c r="AB435" s="13">
        <f t="shared" si="104"/>
        <v>1</v>
      </c>
    </row>
    <row r="436" spans="1:28" outlineLevel="3" x14ac:dyDescent="0.35">
      <c r="A436" s="29"/>
      <c r="B436" s="29"/>
      <c r="C436" s="29" t="s">
        <v>58</v>
      </c>
      <c r="D436" s="29"/>
      <c r="E436" s="29"/>
      <c r="F436" s="39"/>
      <c r="G436" s="29"/>
      <c r="H436" s="29"/>
      <c r="I436" s="39"/>
      <c r="J436" s="40"/>
      <c r="K436" s="30">
        <f t="shared" ref="K436:X436" si="114">SUBTOTAL(9,K422:K435)</f>
        <v>31445650053</v>
      </c>
      <c r="L436" s="30">
        <f t="shared" si="114"/>
        <v>31445650053</v>
      </c>
      <c r="M436" s="30">
        <f t="shared" si="114"/>
        <v>0</v>
      </c>
      <c r="N436" s="30">
        <f t="shared" si="114"/>
        <v>0</v>
      </c>
      <c r="O436" s="30">
        <f t="shared" si="114"/>
        <v>31445650053</v>
      </c>
      <c r="P436" s="30">
        <f t="shared" si="114"/>
        <v>0</v>
      </c>
      <c r="Q436" s="30">
        <f t="shared" si="114"/>
        <v>3835392798.9999995</v>
      </c>
      <c r="R436" s="30">
        <f t="shared" si="114"/>
        <v>0</v>
      </c>
      <c r="S436" s="30">
        <f t="shared" si="114"/>
        <v>6468460425.1400003</v>
      </c>
      <c r="T436" s="30">
        <f t="shared" si="114"/>
        <v>6468460425.1400003</v>
      </c>
      <c r="U436" s="30">
        <f t="shared" si="114"/>
        <v>21141796828.860004</v>
      </c>
      <c r="V436" s="30">
        <f t="shared" si="114"/>
        <v>21141796828.860004</v>
      </c>
      <c r="W436" s="30">
        <f t="shared" si="114"/>
        <v>0</v>
      </c>
      <c r="X436" s="30">
        <f t="shared" si="114"/>
        <v>21141796828.860004</v>
      </c>
      <c r="Y436" s="14">
        <f t="shared" si="101"/>
        <v>0.20570286873503166</v>
      </c>
      <c r="Z436" s="14">
        <f t="shared" si="102"/>
        <v>0.20570286873503166</v>
      </c>
      <c r="AA436" s="14">
        <f t="shared" si="103"/>
        <v>0.12196894618287889</v>
      </c>
      <c r="AB436" s="15">
        <f t="shared" si="104"/>
        <v>0.32767181491791053</v>
      </c>
    </row>
    <row r="437" spans="1:28" outlineLevel="4" x14ac:dyDescent="0.35">
      <c r="A437" s="25" t="s">
        <v>228</v>
      </c>
      <c r="B437" s="25" t="s">
        <v>31</v>
      </c>
      <c r="C437" s="25" t="s">
        <v>59</v>
      </c>
      <c r="D437" s="25" t="s">
        <v>144</v>
      </c>
      <c r="E437" s="25" t="s">
        <v>34</v>
      </c>
      <c r="F437" s="26" t="s">
        <v>35</v>
      </c>
      <c r="G437" s="25">
        <v>1120</v>
      </c>
      <c r="H437" s="25">
        <v>709800000</v>
      </c>
      <c r="I437" s="26" t="s">
        <v>32</v>
      </c>
      <c r="J437" s="27" t="s">
        <v>145</v>
      </c>
      <c r="K437" s="24">
        <v>10763563</v>
      </c>
      <c r="L437" s="24">
        <v>10763563</v>
      </c>
      <c r="M437" s="24">
        <v>-733590.38</v>
      </c>
      <c r="N437" s="24">
        <v>0</v>
      </c>
      <c r="O437" s="24">
        <f t="shared" si="94"/>
        <v>10029972.619999999</v>
      </c>
      <c r="P437" s="24">
        <v>0</v>
      </c>
      <c r="Q437" s="24">
        <v>0</v>
      </c>
      <c r="R437" s="24">
        <v>0</v>
      </c>
      <c r="S437" s="24">
        <v>0</v>
      </c>
      <c r="T437" s="24">
        <v>0</v>
      </c>
      <c r="U437" s="24">
        <v>2690891</v>
      </c>
      <c r="V437" s="24">
        <v>10763563</v>
      </c>
      <c r="W437" s="24">
        <v>0</v>
      </c>
      <c r="X437" s="24">
        <f t="shared" ref="X437:X444" si="115">+$O437-$P437-$Q437-$R437-$S437-$W437</f>
        <v>10029972.619999999</v>
      </c>
      <c r="Y437" s="12">
        <f t="shared" si="101"/>
        <v>0</v>
      </c>
      <c r="Z437" s="12">
        <f t="shared" si="102"/>
        <v>0</v>
      </c>
      <c r="AA437" s="12">
        <f t="shared" si="103"/>
        <v>0</v>
      </c>
      <c r="AB437" s="13">
        <f t="shared" si="104"/>
        <v>0</v>
      </c>
    </row>
    <row r="438" spans="1:28" outlineLevel="4" x14ac:dyDescent="0.35">
      <c r="A438" s="25" t="s">
        <v>228</v>
      </c>
      <c r="B438" s="25" t="s">
        <v>31</v>
      </c>
      <c r="C438" s="25" t="s">
        <v>59</v>
      </c>
      <c r="D438" s="25" t="s">
        <v>63</v>
      </c>
      <c r="E438" s="25" t="s">
        <v>34</v>
      </c>
      <c r="F438" s="26" t="s">
        <v>35</v>
      </c>
      <c r="G438" s="25">
        <v>1120</v>
      </c>
      <c r="H438" s="25">
        <v>709800000</v>
      </c>
      <c r="I438" s="26" t="s">
        <v>32</v>
      </c>
      <c r="J438" s="27" t="s">
        <v>384</v>
      </c>
      <c r="K438" s="24">
        <v>1000000</v>
      </c>
      <c r="L438" s="24">
        <v>1000000</v>
      </c>
      <c r="M438" s="24">
        <v>0</v>
      </c>
      <c r="N438" s="24">
        <v>0</v>
      </c>
      <c r="O438" s="24">
        <f t="shared" si="94"/>
        <v>1000000</v>
      </c>
      <c r="P438" s="24">
        <v>0</v>
      </c>
      <c r="Q438" s="24">
        <v>0</v>
      </c>
      <c r="R438" s="24">
        <v>0</v>
      </c>
      <c r="S438" s="24">
        <v>0</v>
      </c>
      <c r="T438" s="24">
        <v>0</v>
      </c>
      <c r="U438" s="24">
        <v>0</v>
      </c>
      <c r="V438" s="24">
        <v>1000000</v>
      </c>
      <c r="W438" s="24">
        <v>0</v>
      </c>
      <c r="X438" s="24">
        <f t="shared" si="115"/>
        <v>1000000</v>
      </c>
      <c r="Y438" s="12">
        <f t="shared" si="101"/>
        <v>0</v>
      </c>
      <c r="Z438" s="12">
        <f t="shared" si="102"/>
        <v>0</v>
      </c>
      <c r="AA438" s="12">
        <f t="shared" si="103"/>
        <v>0</v>
      </c>
      <c r="AB438" s="13">
        <f t="shared" si="104"/>
        <v>0</v>
      </c>
    </row>
    <row r="439" spans="1:28" ht="43.5" outlineLevel="4" x14ac:dyDescent="0.35">
      <c r="A439" s="25" t="s">
        <v>228</v>
      </c>
      <c r="B439" s="25" t="s">
        <v>31</v>
      </c>
      <c r="C439" s="25" t="s">
        <v>59</v>
      </c>
      <c r="D439" s="25" t="s">
        <v>66</v>
      </c>
      <c r="E439" s="25" t="s">
        <v>34</v>
      </c>
      <c r="F439" s="26" t="s">
        <v>35</v>
      </c>
      <c r="G439" s="25">
        <v>1120</v>
      </c>
      <c r="H439" s="25">
        <v>709800000</v>
      </c>
      <c r="I439" s="26" t="s">
        <v>32</v>
      </c>
      <c r="J439" s="27" t="s">
        <v>496</v>
      </c>
      <c r="K439" s="24">
        <v>1000000</v>
      </c>
      <c r="L439" s="24">
        <v>1000000</v>
      </c>
      <c r="M439" s="24">
        <v>0</v>
      </c>
      <c r="N439" s="24">
        <v>0</v>
      </c>
      <c r="O439" s="24">
        <f t="shared" si="94"/>
        <v>1000000</v>
      </c>
      <c r="P439" s="24">
        <v>0</v>
      </c>
      <c r="Q439" s="24">
        <v>0</v>
      </c>
      <c r="R439" s="24">
        <v>0</v>
      </c>
      <c r="S439" s="24">
        <v>0</v>
      </c>
      <c r="T439" s="24">
        <v>0</v>
      </c>
      <c r="U439" s="24">
        <v>0</v>
      </c>
      <c r="V439" s="24">
        <v>1000000</v>
      </c>
      <c r="W439" s="24">
        <v>0</v>
      </c>
      <c r="X439" s="24">
        <f t="shared" si="115"/>
        <v>1000000</v>
      </c>
      <c r="Y439" s="12">
        <f t="shared" si="101"/>
        <v>0</v>
      </c>
      <c r="Z439" s="12">
        <f t="shared" si="102"/>
        <v>0</v>
      </c>
      <c r="AA439" s="12">
        <f t="shared" si="103"/>
        <v>0</v>
      </c>
      <c r="AB439" s="13">
        <f t="shared" si="104"/>
        <v>0</v>
      </c>
    </row>
    <row r="440" spans="1:28" ht="87" outlineLevel="4" x14ac:dyDescent="0.35">
      <c r="A440" s="25" t="s">
        <v>228</v>
      </c>
      <c r="B440" s="25" t="s">
        <v>31</v>
      </c>
      <c r="C440" s="25" t="s">
        <v>59</v>
      </c>
      <c r="D440" s="25" t="s">
        <v>158</v>
      </c>
      <c r="E440" s="25" t="s">
        <v>34</v>
      </c>
      <c r="F440" s="26" t="s">
        <v>35</v>
      </c>
      <c r="G440" s="25">
        <v>1120</v>
      </c>
      <c r="H440" s="25">
        <v>709800000</v>
      </c>
      <c r="I440" s="26" t="s">
        <v>32</v>
      </c>
      <c r="J440" s="27" t="s">
        <v>497</v>
      </c>
      <c r="K440" s="24">
        <v>2000000</v>
      </c>
      <c r="L440" s="24">
        <v>2000000</v>
      </c>
      <c r="M440" s="24">
        <v>0</v>
      </c>
      <c r="N440" s="24">
        <v>0</v>
      </c>
      <c r="O440" s="24">
        <f t="shared" si="94"/>
        <v>2000000</v>
      </c>
      <c r="P440" s="24">
        <v>0</v>
      </c>
      <c r="Q440" s="24">
        <v>0</v>
      </c>
      <c r="R440" s="24">
        <v>0</v>
      </c>
      <c r="S440" s="24">
        <v>0</v>
      </c>
      <c r="T440" s="24">
        <v>0</v>
      </c>
      <c r="U440" s="24">
        <v>600000</v>
      </c>
      <c r="V440" s="24">
        <v>2000000</v>
      </c>
      <c r="W440" s="24">
        <v>0</v>
      </c>
      <c r="X440" s="24">
        <f t="shared" si="115"/>
        <v>2000000</v>
      </c>
      <c r="Y440" s="12">
        <f t="shared" si="101"/>
        <v>0</v>
      </c>
      <c r="Z440" s="12">
        <f t="shared" si="102"/>
        <v>0</v>
      </c>
      <c r="AA440" s="12">
        <f t="shared" si="103"/>
        <v>0</v>
      </c>
      <c r="AB440" s="13">
        <f t="shared" si="104"/>
        <v>0</v>
      </c>
    </row>
    <row r="441" spans="1:28" outlineLevel="4" x14ac:dyDescent="0.35">
      <c r="A441" s="25" t="s">
        <v>228</v>
      </c>
      <c r="B441" s="25" t="s">
        <v>31</v>
      </c>
      <c r="C441" s="25" t="s">
        <v>59</v>
      </c>
      <c r="D441" s="25" t="s">
        <v>67</v>
      </c>
      <c r="E441" s="25" t="s">
        <v>34</v>
      </c>
      <c r="F441" s="26" t="s">
        <v>35</v>
      </c>
      <c r="G441" s="25">
        <v>1120</v>
      </c>
      <c r="H441" s="25">
        <v>709800000</v>
      </c>
      <c r="I441" s="26" t="s">
        <v>32</v>
      </c>
      <c r="J441" s="27" t="s">
        <v>388</v>
      </c>
      <c r="K441" s="24">
        <v>17687990</v>
      </c>
      <c r="L441" s="24">
        <v>17687990</v>
      </c>
      <c r="M441" s="24">
        <v>0</v>
      </c>
      <c r="N441" s="24">
        <v>0</v>
      </c>
      <c r="O441" s="24">
        <f t="shared" si="94"/>
        <v>17687990</v>
      </c>
      <c r="P441" s="24">
        <v>0</v>
      </c>
      <c r="Q441" s="24">
        <v>3916468</v>
      </c>
      <c r="R441" s="24">
        <v>0</v>
      </c>
      <c r="S441" s="24">
        <v>114790</v>
      </c>
      <c r="T441" s="24">
        <v>114790</v>
      </c>
      <c r="U441" s="24">
        <v>390742</v>
      </c>
      <c r="V441" s="24">
        <v>13656732</v>
      </c>
      <c r="W441" s="24">
        <v>0</v>
      </c>
      <c r="X441" s="24">
        <f t="shared" si="115"/>
        <v>13656732</v>
      </c>
      <c r="Y441" s="12">
        <f t="shared" si="101"/>
        <v>6.4897142072106555E-3</v>
      </c>
      <c r="Z441" s="12">
        <f t="shared" si="102"/>
        <v>6.4897142072106555E-3</v>
      </c>
      <c r="AA441" s="12">
        <f t="shared" si="103"/>
        <v>0.2214196186225795</v>
      </c>
      <c r="AB441" s="13">
        <f t="shared" si="104"/>
        <v>0.22790933282979015</v>
      </c>
    </row>
    <row r="442" spans="1:28" outlineLevel="4" x14ac:dyDescent="0.35">
      <c r="A442" s="25" t="s">
        <v>228</v>
      </c>
      <c r="B442" s="25" t="s">
        <v>31</v>
      </c>
      <c r="C442" s="25" t="s">
        <v>59</v>
      </c>
      <c r="D442" s="25" t="s">
        <v>68</v>
      </c>
      <c r="E442" s="25" t="s">
        <v>34</v>
      </c>
      <c r="F442" s="26" t="s">
        <v>35</v>
      </c>
      <c r="G442" s="25">
        <v>1120</v>
      </c>
      <c r="H442" s="25">
        <v>709800000</v>
      </c>
      <c r="I442" s="26" t="s">
        <v>32</v>
      </c>
      <c r="J442" s="27" t="s">
        <v>389</v>
      </c>
      <c r="K442" s="24">
        <v>126988600</v>
      </c>
      <c r="L442" s="24">
        <v>126988600</v>
      </c>
      <c r="M442" s="24">
        <v>0</v>
      </c>
      <c r="N442" s="24">
        <v>0</v>
      </c>
      <c r="O442" s="24">
        <f t="shared" si="94"/>
        <v>126988600</v>
      </c>
      <c r="P442" s="24">
        <v>0</v>
      </c>
      <c r="Q442" s="24">
        <v>23574312.699999999</v>
      </c>
      <c r="R442" s="24">
        <v>0</v>
      </c>
      <c r="S442" s="24">
        <v>7313295.2999999998</v>
      </c>
      <c r="T442" s="24">
        <v>7313295.2999999998</v>
      </c>
      <c r="U442" s="24">
        <v>859542</v>
      </c>
      <c r="V442" s="24">
        <v>96100992</v>
      </c>
      <c r="W442" s="24">
        <v>0</v>
      </c>
      <c r="X442" s="24">
        <f t="shared" si="115"/>
        <v>96100992</v>
      </c>
      <c r="Y442" s="12">
        <f t="shared" si="101"/>
        <v>5.759017187369575E-2</v>
      </c>
      <c r="Z442" s="12">
        <f t="shared" si="102"/>
        <v>5.759017187369575E-2</v>
      </c>
      <c r="AA442" s="12">
        <f t="shared" si="103"/>
        <v>0.18564117330217042</v>
      </c>
      <c r="AB442" s="13">
        <f t="shared" si="104"/>
        <v>0.24323134517586617</v>
      </c>
    </row>
    <row r="443" spans="1:28" ht="87" outlineLevel="4" x14ac:dyDescent="0.35">
      <c r="A443" s="25" t="s">
        <v>228</v>
      </c>
      <c r="B443" s="25" t="s">
        <v>31</v>
      </c>
      <c r="C443" s="25" t="s">
        <v>59</v>
      </c>
      <c r="D443" s="25" t="s">
        <v>74</v>
      </c>
      <c r="E443" s="25" t="s">
        <v>34</v>
      </c>
      <c r="F443" s="26" t="s">
        <v>35</v>
      </c>
      <c r="G443" s="25">
        <v>1120</v>
      </c>
      <c r="H443" s="25">
        <v>709800000</v>
      </c>
      <c r="I443" s="26" t="s">
        <v>32</v>
      </c>
      <c r="J443" s="27" t="s">
        <v>498</v>
      </c>
      <c r="K443" s="24">
        <v>15484736</v>
      </c>
      <c r="L443" s="24">
        <v>15484736</v>
      </c>
      <c r="M443" s="24">
        <v>0</v>
      </c>
      <c r="N443" s="24">
        <v>0</v>
      </c>
      <c r="O443" s="24">
        <f t="shared" si="94"/>
        <v>15484736</v>
      </c>
      <c r="P443" s="24">
        <v>0</v>
      </c>
      <c r="Q443" s="24">
        <v>0</v>
      </c>
      <c r="R443" s="24">
        <v>0</v>
      </c>
      <c r="S443" s="24">
        <v>0</v>
      </c>
      <c r="T443" s="24">
        <v>0</v>
      </c>
      <c r="U443" s="24">
        <v>15484736</v>
      </c>
      <c r="V443" s="24">
        <v>15484736</v>
      </c>
      <c r="W443" s="24">
        <v>0</v>
      </c>
      <c r="X443" s="24">
        <f t="shared" si="115"/>
        <v>15484736</v>
      </c>
      <c r="Y443" s="12">
        <f t="shared" si="101"/>
        <v>0</v>
      </c>
      <c r="Z443" s="12">
        <f t="shared" si="102"/>
        <v>0</v>
      </c>
      <c r="AA443" s="12">
        <f t="shared" si="103"/>
        <v>0</v>
      </c>
      <c r="AB443" s="13">
        <f t="shared" si="104"/>
        <v>0</v>
      </c>
    </row>
    <row r="444" spans="1:28" outlineLevel="4" x14ac:dyDescent="0.35">
      <c r="A444" s="25" t="s">
        <v>228</v>
      </c>
      <c r="B444" s="25" t="s">
        <v>31</v>
      </c>
      <c r="C444" s="25" t="s">
        <v>59</v>
      </c>
      <c r="D444" s="25" t="s">
        <v>76</v>
      </c>
      <c r="E444" s="25" t="s">
        <v>34</v>
      </c>
      <c r="F444" s="26" t="s">
        <v>35</v>
      </c>
      <c r="G444" s="25">
        <v>1120</v>
      </c>
      <c r="H444" s="25">
        <v>709800000</v>
      </c>
      <c r="I444" s="26" t="s">
        <v>32</v>
      </c>
      <c r="J444" s="27" t="s">
        <v>77</v>
      </c>
      <c r="K444" s="24">
        <v>0</v>
      </c>
      <c r="L444" s="24">
        <v>0</v>
      </c>
      <c r="M444" s="24">
        <v>733590.38</v>
      </c>
      <c r="N444" s="24">
        <v>0</v>
      </c>
      <c r="O444" s="24">
        <f t="shared" si="94"/>
        <v>733590.38</v>
      </c>
      <c r="P444" s="24">
        <v>0</v>
      </c>
      <c r="Q444" s="24">
        <v>733590.38</v>
      </c>
      <c r="R444" s="24">
        <v>0</v>
      </c>
      <c r="S444" s="24">
        <v>0</v>
      </c>
      <c r="T444" s="24">
        <v>0</v>
      </c>
      <c r="U444" s="24">
        <v>-733590.38</v>
      </c>
      <c r="V444" s="24">
        <v>-733590.38</v>
      </c>
      <c r="W444" s="24">
        <v>0</v>
      </c>
      <c r="X444" s="24">
        <f t="shared" si="115"/>
        <v>0</v>
      </c>
      <c r="Y444" s="12">
        <f t="shared" si="101"/>
        <v>0</v>
      </c>
      <c r="Z444" s="12">
        <f t="shared" si="102"/>
        <v>0</v>
      </c>
      <c r="AA444" s="12">
        <f t="shared" si="103"/>
        <v>1</v>
      </c>
      <c r="AB444" s="13">
        <f t="shared" si="104"/>
        <v>1</v>
      </c>
    </row>
    <row r="445" spans="1:28" outlineLevel="3" x14ac:dyDescent="0.35">
      <c r="A445" s="29"/>
      <c r="B445" s="29"/>
      <c r="C445" s="29" t="s">
        <v>78</v>
      </c>
      <c r="D445" s="29"/>
      <c r="E445" s="29"/>
      <c r="F445" s="39"/>
      <c r="G445" s="29"/>
      <c r="H445" s="29"/>
      <c r="I445" s="39"/>
      <c r="J445" s="40"/>
      <c r="K445" s="30">
        <f t="shared" ref="K445:X445" si="116">SUBTOTAL(9,K437:K444)</f>
        <v>174924889</v>
      </c>
      <c r="L445" s="30">
        <f t="shared" si="116"/>
        <v>174924889</v>
      </c>
      <c r="M445" s="30">
        <f t="shared" si="116"/>
        <v>0</v>
      </c>
      <c r="N445" s="30">
        <f t="shared" si="116"/>
        <v>0</v>
      </c>
      <c r="O445" s="30">
        <f t="shared" si="116"/>
        <v>174924889</v>
      </c>
      <c r="P445" s="30">
        <f t="shared" si="116"/>
        <v>0</v>
      </c>
      <c r="Q445" s="30">
        <f t="shared" si="116"/>
        <v>28224371.079999998</v>
      </c>
      <c r="R445" s="30">
        <f t="shared" si="116"/>
        <v>0</v>
      </c>
      <c r="S445" s="30">
        <f t="shared" si="116"/>
        <v>7428085.2999999998</v>
      </c>
      <c r="T445" s="30">
        <f t="shared" si="116"/>
        <v>7428085.2999999998</v>
      </c>
      <c r="U445" s="30">
        <f t="shared" si="116"/>
        <v>19292320.620000001</v>
      </c>
      <c r="V445" s="30">
        <f t="shared" si="116"/>
        <v>139272432.62</v>
      </c>
      <c r="W445" s="30">
        <f t="shared" si="116"/>
        <v>0</v>
      </c>
      <c r="X445" s="30">
        <f t="shared" si="116"/>
        <v>139272432.62</v>
      </c>
      <c r="Y445" s="14">
        <f t="shared" si="101"/>
        <v>4.2464427689303835E-2</v>
      </c>
      <c r="Z445" s="14">
        <f t="shared" si="102"/>
        <v>4.2464427689303835E-2</v>
      </c>
      <c r="AA445" s="14">
        <f t="shared" si="103"/>
        <v>0.16135137338860908</v>
      </c>
      <c r="AB445" s="15">
        <f t="shared" si="104"/>
        <v>0.20381580107791292</v>
      </c>
    </row>
    <row r="446" spans="1:28" outlineLevel="4" x14ac:dyDescent="0.35">
      <c r="A446" s="25" t="s">
        <v>228</v>
      </c>
      <c r="B446" s="25" t="s">
        <v>31</v>
      </c>
      <c r="C446" s="25" t="s">
        <v>79</v>
      </c>
      <c r="D446" s="25" t="s">
        <v>174</v>
      </c>
      <c r="E446" s="25" t="s">
        <v>34</v>
      </c>
      <c r="F446" s="26" t="s">
        <v>35</v>
      </c>
      <c r="G446" s="25">
        <v>1120</v>
      </c>
      <c r="H446" s="25">
        <v>709800000</v>
      </c>
      <c r="I446" s="26" t="s">
        <v>32</v>
      </c>
      <c r="J446" s="27" t="s">
        <v>447</v>
      </c>
      <c r="K446" s="24">
        <v>2377051</v>
      </c>
      <c r="L446" s="24">
        <v>2377051</v>
      </c>
      <c r="M446" s="24">
        <v>0</v>
      </c>
      <c r="N446" s="24">
        <v>0</v>
      </c>
      <c r="O446" s="24">
        <f t="shared" si="94"/>
        <v>2377051</v>
      </c>
      <c r="P446" s="24">
        <v>2370111.7200000002</v>
      </c>
      <c r="Q446" s="24">
        <v>0</v>
      </c>
      <c r="R446" s="24">
        <v>0</v>
      </c>
      <c r="S446" s="24">
        <v>0</v>
      </c>
      <c r="T446" s="24">
        <v>0</v>
      </c>
      <c r="U446" s="24">
        <v>6939.28</v>
      </c>
      <c r="V446" s="24">
        <v>6939.28</v>
      </c>
      <c r="W446" s="24">
        <v>0</v>
      </c>
      <c r="X446" s="24">
        <f t="shared" ref="X446:X462" si="117">+$O446-$P446-$Q446-$R446-$S446-$W446</f>
        <v>6939.2799999997951</v>
      </c>
      <c r="Y446" s="12">
        <f t="shared" si="101"/>
        <v>0</v>
      </c>
      <c r="Z446" s="12">
        <f t="shared" si="102"/>
        <v>0</v>
      </c>
      <c r="AA446" s="12">
        <f t="shared" si="103"/>
        <v>0.9970807189244153</v>
      </c>
      <c r="AB446" s="13">
        <f t="shared" si="104"/>
        <v>0.9970807189244153</v>
      </c>
    </row>
    <row r="447" spans="1:28" outlineLevel="4" x14ac:dyDescent="0.35">
      <c r="A447" s="25" t="s">
        <v>228</v>
      </c>
      <c r="B447" s="25" t="s">
        <v>31</v>
      </c>
      <c r="C447" s="25" t="s">
        <v>79</v>
      </c>
      <c r="D447" s="25" t="s">
        <v>80</v>
      </c>
      <c r="E447" s="25" t="s">
        <v>34</v>
      </c>
      <c r="F447" s="26" t="s">
        <v>35</v>
      </c>
      <c r="G447" s="25">
        <v>1120</v>
      </c>
      <c r="H447" s="25">
        <v>709800000</v>
      </c>
      <c r="I447" s="26" t="s">
        <v>32</v>
      </c>
      <c r="J447" s="27" t="s">
        <v>81</v>
      </c>
      <c r="K447" s="24">
        <v>763998</v>
      </c>
      <c r="L447" s="24">
        <v>763998</v>
      </c>
      <c r="M447" s="24">
        <v>0</v>
      </c>
      <c r="N447" s="24">
        <v>0</v>
      </c>
      <c r="O447" s="24">
        <f t="shared" si="94"/>
        <v>763998</v>
      </c>
      <c r="P447" s="24">
        <v>0</v>
      </c>
      <c r="Q447" s="24">
        <v>0</v>
      </c>
      <c r="R447" s="24">
        <v>0</v>
      </c>
      <c r="S447" s="24">
        <v>0</v>
      </c>
      <c r="T447" s="24">
        <v>0</v>
      </c>
      <c r="U447" s="24">
        <v>255078</v>
      </c>
      <c r="V447" s="24">
        <v>763998</v>
      </c>
      <c r="W447" s="24">
        <v>0</v>
      </c>
      <c r="X447" s="24">
        <f t="shared" si="117"/>
        <v>763998</v>
      </c>
      <c r="Y447" s="12">
        <f t="shared" si="101"/>
        <v>0</v>
      </c>
      <c r="Z447" s="12">
        <f t="shared" si="102"/>
        <v>0</v>
      </c>
      <c r="AA447" s="12">
        <f t="shared" si="103"/>
        <v>0</v>
      </c>
      <c r="AB447" s="13">
        <f t="shared" si="104"/>
        <v>0</v>
      </c>
    </row>
    <row r="448" spans="1:28" outlineLevel="4" x14ac:dyDescent="0.35">
      <c r="A448" s="25" t="s">
        <v>228</v>
      </c>
      <c r="B448" s="25" t="s">
        <v>31</v>
      </c>
      <c r="C448" s="25" t="s">
        <v>79</v>
      </c>
      <c r="D448" s="25" t="s">
        <v>175</v>
      </c>
      <c r="E448" s="25" t="s">
        <v>34</v>
      </c>
      <c r="F448" s="26" t="s">
        <v>35</v>
      </c>
      <c r="G448" s="25">
        <v>1120</v>
      </c>
      <c r="H448" s="25">
        <v>709800000</v>
      </c>
      <c r="I448" s="26" t="s">
        <v>32</v>
      </c>
      <c r="J448" s="27" t="s">
        <v>448</v>
      </c>
      <c r="K448" s="24">
        <v>1924450</v>
      </c>
      <c r="L448" s="24">
        <v>1924450</v>
      </c>
      <c r="M448" s="24">
        <v>0</v>
      </c>
      <c r="N448" s="24">
        <v>0</v>
      </c>
      <c r="O448" s="24">
        <f t="shared" si="94"/>
        <v>1924450</v>
      </c>
      <c r="P448" s="24">
        <v>1923608</v>
      </c>
      <c r="Q448" s="24">
        <v>0</v>
      </c>
      <c r="R448" s="24">
        <v>0</v>
      </c>
      <c r="S448" s="24">
        <v>0</v>
      </c>
      <c r="T448" s="24">
        <v>0</v>
      </c>
      <c r="U448" s="24">
        <v>842</v>
      </c>
      <c r="V448" s="24">
        <v>842</v>
      </c>
      <c r="W448" s="24">
        <v>0</v>
      </c>
      <c r="X448" s="24">
        <f t="shared" si="117"/>
        <v>842</v>
      </c>
      <c r="Y448" s="12">
        <f t="shared" si="101"/>
        <v>0</v>
      </c>
      <c r="Z448" s="12">
        <f t="shared" si="102"/>
        <v>0</v>
      </c>
      <c r="AA448" s="12">
        <f t="shared" si="103"/>
        <v>0.99956247239471019</v>
      </c>
      <c r="AB448" s="13">
        <f t="shared" si="104"/>
        <v>0.99956247239471019</v>
      </c>
    </row>
    <row r="449" spans="1:28" outlineLevel="4" x14ac:dyDescent="0.35">
      <c r="A449" s="25" t="s">
        <v>228</v>
      </c>
      <c r="B449" s="25" t="s">
        <v>31</v>
      </c>
      <c r="C449" s="25" t="s">
        <v>79</v>
      </c>
      <c r="D449" s="25" t="s">
        <v>176</v>
      </c>
      <c r="E449" s="25" t="s">
        <v>34</v>
      </c>
      <c r="F449" s="26" t="s">
        <v>35</v>
      </c>
      <c r="G449" s="25">
        <v>1120</v>
      </c>
      <c r="H449" s="25">
        <v>709800000</v>
      </c>
      <c r="I449" s="26" t="s">
        <v>32</v>
      </c>
      <c r="J449" s="27" t="s">
        <v>449</v>
      </c>
      <c r="K449" s="24">
        <v>719916</v>
      </c>
      <c r="L449" s="24">
        <v>719916</v>
      </c>
      <c r="M449" s="24">
        <v>0</v>
      </c>
      <c r="N449" s="24">
        <v>0</v>
      </c>
      <c r="O449" s="24">
        <f t="shared" ref="O449:O519" si="118">$L449+$M449</f>
        <v>719916</v>
      </c>
      <c r="P449" s="24">
        <v>0</v>
      </c>
      <c r="Q449" s="24">
        <v>0</v>
      </c>
      <c r="R449" s="24">
        <v>0</v>
      </c>
      <c r="S449" s="24">
        <v>0</v>
      </c>
      <c r="T449" s="24">
        <v>0</v>
      </c>
      <c r="U449" s="24">
        <v>0</v>
      </c>
      <c r="V449" s="24">
        <v>719916</v>
      </c>
      <c r="W449" s="24">
        <v>0</v>
      </c>
      <c r="X449" s="24">
        <f t="shared" si="117"/>
        <v>719916</v>
      </c>
      <c r="Y449" s="12">
        <f t="shared" si="101"/>
        <v>0</v>
      </c>
      <c r="Z449" s="12">
        <f t="shared" si="102"/>
        <v>0</v>
      </c>
      <c r="AA449" s="12">
        <f t="shared" si="103"/>
        <v>0</v>
      </c>
      <c r="AB449" s="13">
        <f t="shared" si="104"/>
        <v>0</v>
      </c>
    </row>
    <row r="450" spans="1:28" ht="29" outlineLevel="4" x14ac:dyDescent="0.35">
      <c r="A450" s="25" t="s">
        <v>228</v>
      </c>
      <c r="B450" s="25" t="s">
        <v>31</v>
      </c>
      <c r="C450" s="25" t="s">
        <v>79</v>
      </c>
      <c r="D450" s="25" t="s">
        <v>84</v>
      </c>
      <c r="E450" s="25" t="s">
        <v>34</v>
      </c>
      <c r="F450" s="26" t="s">
        <v>35</v>
      </c>
      <c r="G450" s="25">
        <v>1120</v>
      </c>
      <c r="H450" s="25">
        <v>709800000</v>
      </c>
      <c r="I450" s="26" t="s">
        <v>32</v>
      </c>
      <c r="J450" s="27" t="s">
        <v>393</v>
      </c>
      <c r="K450" s="24">
        <v>5600725</v>
      </c>
      <c r="L450" s="24">
        <v>5600725</v>
      </c>
      <c r="M450" s="24">
        <v>0</v>
      </c>
      <c r="N450" s="24">
        <v>0</v>
      </c>
      <c r="O450" s="24">
        <f t="shared" si="118"/>
        <v>5600725</v>
      </c>
      <c r="P450" s="24">
        <v>4243964</v>
      </c>
      <c r="Q450" s="24">
        <v>0</v>
      </c>
      <c r="R450" s="24">
        <v>0</v>
      </c>
      <c r="S450" s="24">
        <v>0</v>
      </c>
      <c r="T450" s="24">
        <v>0</v>
      </c>
      <c r="U450" s="24">
        <v>356761</v>
      </c>
      <c r="V450" s="24">
        <v>1356761</v>
      </c>
      <c r="W450" s="24">
        <v>0</v>
      </c>
      <c r="X450" s="24">
        <f t="shared" si="117"/>
        <v>1356761</v>
      </c>
      <c r="Y450" s="12">
        <f t="shared" si="101"/>
        <v>0</v>
      </c>
      <c r="Z450" s="12">
        <f t="shared" si="102"/>
        <v>0</v>
      </c>
      <c r="AA450" s="12">
        <f t="shared" si="103"/>
        <v>0.75775261238500369</v>
      </c>
      <c r="AB450" s="13">
        <f t="shared" si="104"/>
        <v>0.75775261238500369</v>
      </c>
    </row>
    <row r="451" spans="1:28" outlineLevel="4" x14ac:dyDescent="0.35">
      <c r="A451" s="25" t="s">
        <v>228</v>
      </c>
      <c r="B451" s="25" t="s">
        <v>31</v>
      </c>
      <c r="C451" s="25" t="s">
        <v>79</v>
      </c>
      <c r="D451" s="25" t="s">
        <v>182</v>
      </c>
      <c r="E451" s="25" t="s">
        <v>34</v>
      </c>
      <c r="F451" s="26" t="s">
        <v>35</v>
      </c>
      <c r="G451" s="25">
        <v>1120</v>
      </c>
      <c r="H451" s="25">
        <v>709800000</v>
      </c>
      <c r="I451" s="26" t="s">
        <v>32</v>
      </c>
      <c r="J451" s="27" t="s">
        <v>451</v>
      </c>
      <c r="K451" s="24">
        <v>690105</v>
      </c>
      <c r="L451" s="24">
        <v>690105</v>
      </c>
      <c r="M451" s="24">
        <v>0</v>
      </c>
      <c r="N451" s="24">
        <v>0</v>
      </c>
      <c r="O451" s="24">
        <f t="shared" si="118"/>
        <v>690105</v>
      </c>
      <c r="P451" s="24">
        <v>0</v>
      </c>
      <c r="Q451" s="24">
        <v>0</v>
      </c>
      <c r="R451" s="24">
        <v>0</v>
      </c>
      <c r="S451" s="24">
        <v>0</v>
      </c>
      <c r="T451" s="24">
        <v>0</v>
      </c>
      <c r="U451" s="24">
        <v>0</v>
      </c>
      <c r="V451" s="24">
        <v>690105</v>
      </c>
      <c r="W451" s="24">
        <v>0</v>
      </c>
      <c r="X451" s="24">
        <f t="shared" si="117"/>
        <v>690105</v>
      </c>
      <c r="Y451" s="12">
        <f t="shared" si="101"/>
        <v>0</v>
      </c>
      <c r="Z451" s="12">
        <f t="shared" si="102"/>
        <v>0</v>
      </c>
      <c r="AA451" s="12">
        <f t="shared" si="103"/>
        <v>0</v>
      </c>
      <c r="AB451" s="13">
        <f t="shared" si="104"/>
        <v>0</v>
      </c>
    </row>
    <row r="452" spans="1:28" ht="29" outlineLevel="4" x14ac:dyDescent="0.35">
      <c r="A452" s="25" t="s">
        <v>228</v>
      </c>
      <c r="B452" s="25" t="s">
        <v>31</v>
      </c>
      <c r="C452" s="25" t="s">
        <v>79</v>
      </c>
      <c r="D452" s="25" t="s">
        <v>183</v>
      </c>
      <c r="E452" s="25" t="s">
        <v>34</v>
      </c>
      <c r="F452" s="26" t="s">
        <v>35</v>
      </c>
      <c r="G452" s="25">
        <v>1120</v>
      </c>
      <c r="H452" s="25">
        <v>709800000</v>
      </c>
      <c r="I452" s="26" t="s">
        <v>32</v>
      </c>
      <c r="J452" s="27" t="s">
        <v>452</v>
      </c>
      <c r="K452" s="24">
        <v>190240</v>
      </c>
      <c r="L452" s="24">
        <v>190240</v>
      </c>
      <c r="M452" s="24">
        <v>0</v>
      </c>
      <c r="N452" s="24">
        <v>0</v>
      </c>
      <c r="O452" s="24">
        <f t="shared" si="118"/>
        <v>190240</v>
      </c>
      <c r="P452" s="24">
        <v>0</v>
      </c>
      <c r="Q452" s="24">
        <v>0</v>
      </c>
      <c r="R452" s="24">
        <v>0</v>
      </c>
      <c r="S452" s="24">
        <v>0</v>
      </c>
      <c r="T452" s="24">
        <v>0</v>
      </c>
      <c r="U452" s="24">
        <v>0</v>
      </c>
      <c r="V452" s="24">
        <v>190240</v>
      </c>
      <c r="W452" s="24">
        <v>0</v>
      </c>
      <c r="X452" s="24">
        <f t="shared" si="117"/>
        <v>190240</v>
      </c>
      <c r="Y452" s="12">
        <f t="shared" si="101"/>
        <v>0</v>
      </c>
      <c r="Z452" s="12">
        <f t="shared" si="102"/>
        <v>0</v>
      </c>
      <c r="AA452" s="12">
        <f t="shared" si="103"/>
        <v>0</v>
      </c>
      <c r="AB452" s="13">
        <f t="shared" si="104"/>
        <v>0</v>
      </c>
    </row>
    <row r="453" spans="1:28" outlineLevel="4" x14ac:dyDescent="0.35">
      <c r="A453" s="25" t="s">
        <v>228</v>
      </c>
      <c r="B453" s="25" t="s">
        <v>31</v>
      </c>
      <c r="C453" s="25" t="s">
        <v>79</v>
      </c>
      <c r="D453" s="25" t="s">
        <v>85</v>
      </c>
      <c r="E453" s="25" t="s">
        <v>34</v>
      </c>
      <c r="F453" s="26" t="s">
        <v>35</v>
      </c>
      <c r="G453" s="25">
        <v>1120</v>
      </c>
      <c r="H453" s="25">
        <v>709800000</v>
      </c>
      <c r="I453" s="26" t="s">
        <v>32</v>
      </c>
      <c r="J453" s="27" t="s">
        <v>86</v>
      </c>
      <c r="K453" s="24">
        <v>1541574</v>
      </c>
      <c r="L453" s="24">
        <v>1541574</v>
      </c>
      <c r="M453" s="24">
        <v>0</v>
      </c>
      <c r="N453" s="24">
        <v>0</v>
      </c>
      <c r="O453" s="24">
        <f t="shared" si="118"/>
        <v>1541574</v>
      </c>
      <c r="P453" s="24">
        <v>0</v>
      </c>
      <c r="Q453" s="24">
        <v>0</v>
      </c>
      <c r="R453" s="24">
        <v>0</v>
      </c>
      <c r="S453" s="24">
        <v>0</v>
      </c>
      <c r="T453" s="24">
        <v>0</v>
      </c>
      <c r="U453" s="24">
        <v>403825</v>
      </c>
      <c r="V453" s="24">
        <v>1541574</v>
      </c>
      <c r="W453" s="24">
        <v>0</v>
      </c>
      <c r="X453" s="24">
        <f t="shared" si="117"/>
        <v>1541574</v>
      </c>
      <c r="Y453" s="12">
        <f t="shared" si="101"/>
        <v>0</v>
      </c>
      <c r="Z453" s="12">
        <f t="shared" si="102"/>
        <v>0</v>
      </c>
      <c r="AA453" s="12">
        <f t="shared" si="103"/>
        <v>0</v>
      </c>
      <c r="AB453" s="13">
        <f t="shared" si="104"/>
        <v>0</v>
      </c>
    </row>
    <row r="454" spans="1:28" outlineLevel="4" x14ac:dyDescent="0.35">
      <c r="A454" s="25" t="s">
        <v>228</v>
      </c>
      <c r="B454" s="25" t="s">
        <v>31</v>
      </c>
      <c r="C454" s="25" t="s">
        <v>79</v>
      </c>
      <c r="D454" s="25" t="s">
        <v>184</v>
      </c>
      <c r="E454" s="25" t="s">
        <v>34</v>
      </c>
      <c r="F454" s="26" t="s">
        <v>35</v>
      </c>
      <c r="G454" s="25">
        <v>1120</v>
      </c>
      <c r="H454" s="25">
        <v>709800000</v>
      </c>
      <c r="I454" s="26" t="s">
        <v>32</v>
      </c>
      <c r="J454" s="27" t="s">
        <v>185</v>
      </c>
      <c r="K454" s="24">
        <v>96000</v>
      </c>
      <c r="L454" s="24">
        <v>96000</v>
      </c>
      <c r="M454" s="24">
        <v>0</v>
      </c>
      <c r="N454" s="24">
        <v>0</v>
      </c>
      <c r="O454" s="24">
        <f t="shared" si="118"/>
        <v>96000</v>
      </c>
      <c r="P454" s="24">
        <v>0</v>
      </c>
      <c r="Q454" s="24">
        <v>0</v>
      </c>
      <c r="R454" s="24">
        <v>0</v>
      </c>
      <c r="S454" s="24">
        <v>0</v>
      </c>
      <c r="T454" s="24">
        <v>0</v>
      </c>
      <c r="U454" s="24">
        <v>0</v>
      </c>
      <c r="V454" s="24">
        <v>96000</v>
      </c>
      <c r="W454" s="24">
        <v>0</v>
      </c>
      <c r="X454" s="24">
        <f t="shared" si="117"/>
        <v>96000</v>
      </c>
      <c r="Y454" s="12">
        <f t="shared" si="101"/>
        <v>0</v>
      </c>
      <c r="Z454" s="12">
        <f t="shared" si="102"/>
        <v>0</v>
      </c>
      <c r="AA454" s="12">
        <f t="shared" si="103"/>
        <v>0</v>
      </c>
      <c r="AB454" s="13">
        <f t="shared" si="104"/>
        <v>0</v>
      </c>
    </row>
    <row r="455" spans="1:28" outlineLevel="4" x14ac:dyDescent="0.35">
      <c r="A455" s="25" t="s">
        <v>228</v>
      </c>
      <c r="B455" s="25" t="s">
        <v>31</v>
      </c>
      <c r="C455" s="25" t="s">
        <v>79</v>
      </c>
      <c r="D455" s="25" t="s">
        <v>87</v>
      </c>
      <c r="E455" s="25" t="s">
        <v>34</v>
      </c>
      <c r="F455" s="26" t="s">
        <v>35</v>
      </c>
      <c r="G455" s="25">
        <v>1120</v>
      </c>
      <c r="H455" s="25">
        <v>709800000</v>
      </c>
      <c r="I455" s="26" t="s">
        <v>32</v>
      </c>
      <c r="J455" s="27" t="s">
        <v>394</v>
      </c>
      <c r="K455" s="24">
        <v>16265476</v>
      </c>
      <c r="L455" s="24">
        <v>16265476</v>
      </c>
      <c r="M455" s="24">
        <v>0</v>
      </c>
      <c r="N455" s="24">
        <v>0</v>
      </c>
      <c r="O455" s="24">
        <f t="shared" si="118"/>
        <v>16265476</v>
      </c>
      <c r="P455" s="24">
        <v>0</v>
      </c>
      <c r="Q455" s="24">
        <v>0</v>
      </c>
      <c r="R455" s="24">
        <v>0</v>
      </c>
      <c r="S455" s="24">
        <v>0</v>
      </c>
      <c r="T455" s="24">
        <v>0</v>
      </c>
      <c r="U455" s="24">
        <v>1724123</v>
      </c>
      <c r="V455" s="24">
        <v>16265476</v>
      </c>
      <c r="W455" s="24">
        <v>0</v>
      </c>
      <c r="X455" s="24">
        <f t="shared" si="117"/>
        <v>16265476</v>
      </c>
      <c r="Y455" s="12">
        <f t="shared" ref="Y455:Y517" si="119">IFERROR(($S455/$L455),0)</f>
        <v>0</v>
      </c>
      <c r="Z455" s="12">
        <f t="shared" ref="Z455:Z517" si="120">IFERROR(($S455/$O455),0)</f>
        <v>0</v>
      </c>
      <c r="AA455" s="12">
        <f t="shared" ref="AA455:AA517" si="121">IFERROR((($P455+$Q455+$R455)/$O455),0)</f>
        <v>0</v>
      </c>
      <c r="AB455" s="13">
        <f t="shared" ref="AB455:AB517" si="122">$Z455+$AA455</f>
        <v>0</v>
      </c>
    </row>
    <row r="456" spans="1:28" ht="29" outlineLevel="4" x14ac:dyDescent="0.35">
      <c r="A456" s="25" t="s">
        <v>228</v>
      </c>
      <c r="B456" s="25" t="s">
        <v>31</v>
      </c>
      <c r="C456" s="25" t="s">
        <v>79</v>
      </c>
      <c r="D456" s="25" t="s">
        <v>186</v>
      </c>
      <c r="E456" s="25" t="s">
        <v>34</v>
      </c>
      <c r="F456" s="26" t="s">
        <v>35</v>
      </c>
      <c r="G456" s="25">
        <v>1120</v>
      </c>
      <c r="H456" s="25">
        <v>709800000</v>
      </c>
      <c r="I456" s="26" t="s">
        <v>32</v>
      </c>
      <c r="J456" s="27" t="s">
        <v>453</v>
      </c>
      <c r="K456" s="24">
        <v>97271</v>
      </c>
      <c r="L456" s="24">
        <v>97271</v>
      </c>
      <c r="M456" s="24">
        <v>0</v>
      </c>
      <c r="N456" s="24">
        <v>0</v>
      </c>
      <c r="O456" s="24">
        <f t="shared" si="118"/>
        <v>97271</v>
      </c>
      <c r="P456" s="24">
        <v>0</v>
      </c>
      <c r="Q456" s="24">
        <v>0</v>
      </c>
      <c r="R456" s="24">
        <v>0</v>
      </c>
      <c r="S456" s="24">
        <v>0</v>
      </c>
      <c r="T456" s="24">
        <v>0</v>
      </c>
      <c r="U456" s="24">
        <v>0</v>
      </c>
      <c r="V456" s="24">
        <v>97271</v>
      </c>
      <c r="W456" s="24">
        <v>0</v>
      </c>
      <c r="X456" s="24">
        <f t="shared" si="117"/>
        <v>97271</v>
      </c>
      <c r="Y456" s="12">
        <f t="shared" si="119"/>
        <v>0</v>
      </c>
      <c r="Z456" s="12">
        <f t="shared" si="120"/>
        <v>0</v>
      </c>
      <c r="AA456" s="12">
        <f t="shared" si="121"/>
        <v>0</v>
      </c>
      <c r="AB456" s="13">
        <f t="shared" si="122"/>
        <v>0</v>
      </c>
    </row>
    <row r="457" spans="1:28" outlineLevel="4" x14ac:dyDescent="0.35">
      <c r="A457" s="25" t="s">
        <v>228</v>
      </c>
      <c r="B457" s="25" t="s">
        <v>31</v>
      </c>
      <c r="C457" s="25" t="s">
        <v>79</v>
      </c>
      <c r="D457" s="25" t="s">
        <v>88</v>
      </c>
      <c r="E457" s="25" t="s">
        <v>34</v>
      </c>
      <c r="F457" s="26" t="s">
        <v>35</v>
      </c>
      <c r="G457" s="25">
        <v>1120</v>
      </c>
      <c r="H457" s="25">
        <v>709800000</v>
      </c>
      <c r="I457" s="26" t="s">
        <v>32</v>
      </c>
      <c r="J457" s="27" t="s">
        <v>395</v>
      </c>
      <c r="K457" s="24">
        <v>34953765</v>
      </c>
      <c r="L457" s="24">
        <v>34953765</v>
      </c>
      <c r="M457" s="24">
        <v>0</v>
      </c>
      <c r="N457" s="24">
        <v>0</v>
      </c>
      <c r="O457" s="24">
        <f t="shared" si="118"/>
        <v>34953765</v>
      </c>
      <c r="P457" s="24">
        <v>0</v>
      </c>
      <c r="Q457" s="24">
        <v>0</v>
      </c>
      <c r="R457" s="24">
        <v>0</v>
      </c>
      <c r="S457" s="24">
        <v>0</v>
      </c>
      <c r="T457" s="24">
        <v>0</v>
      </c>
      <c r="U457" s="24">
        <v>22313795</v>
      </c>
      <c r="V457" s="24">
        <v>34953765</v>
      </c>
      <c r="W457" s="24">
        <v>0</v>
      </c>
      <c r="X457" s="24">
        <f t="shared" si="117"/>
        <v>34953765</v>
      </c>
      <c r="Y457" s="12">
        <f t="shared" si="119"/>
        <v>0</v>
      </c>
      <c r="Z457" s="12">
        <f t="shared" si="120"/>
        <v>0</v>
      </c>
      <c r="AA457" s="12">
        <f t="shared" si="121"/>
        <v>0</v>
      </c>
      <c r="AB457" s="13">
        <f t="shared" si="122"/>
        <v>0</v>
      </c>
    </row>
    <row r="458" spans="1:28" outlineLevel="4" x14ac:dyDescent="0.35">
      <c r="A458" s="25" t="s">
        <v>228</v>
      </c>
      <c r="B458" s="25" t="s">
        <v>31</v>
      </c>
      <c r="C458" s="25" t="s">
        <v>79</v>
      </c>
      <c r="D458" s="25" t="s">
        <v>187</v>
      </c>
      <c r="E458" s="25" t="s">
        <v>34</v>
      </c>
      <c r="F458" s="26" t="s">
        <v>35</v>
      </c>
      <c r="G458" s="25">
        <v>1120</v>
      </c>
      <c r="H458" s="25">
        <v>709800000</v>
      </c>
      <c r="I458" s="26" t="s">
        <v>32</v>
      </c>
      <c r="J458" s="27" t="s">
        <v>188</v>
      </c>
      <c r="K458" s="24">
        <v>2127100</v>
      </c>
      <c r="L458" s="24">
        <v>2127100</v>
      </c>
      <c r="M458" s="24">
        <v>0</v>
      </c>
      <c r="N458" s="24">
        <v>0</v>
      </c>
      <c r="O458" s="24">
        <f t="shared" si="118"/>
        <v>2127100</v>
      </c>
      <c r="P458" s="24">
        <v>0</v>
      </c>
      <c r="Q458" s="24">
        <v>0</v>
      </c>
      <c r="R458" s="24">
        <v>0</v>
      </c>
      <c r="S458" s="24">
        <v>0</v>
      </c>
      <c r="T458" s="24">
        <v>0</v>
      </c>
      <c r="U458" s="24">
        <v>0</v>
      </c>
      <c r="V458" s="24">
        <v>2127100</v>
      </c>
      <c r="W458" s="24">
        <v>0</v>
      </c>
      <c r="X458" s="24">
        <f t="shared" si="117"/>
        <v>2127100</v>
      </c>
      <c r="Y458" s="12">
        <f t="shared" si="119"/>
        <v>0</v>
      </c>
      <c r="Z458" s="12">
        <f t="shared" si="120"/>
        <v>0</v>
      </c>
      <c r="AA458" s="12">
        <f t="shared" si="121"/>
        <v>0</v>
      </c>
      <c r="AB458" s="13">
        <f t="shared" si="122"/>
        <v>0</v>
      </c>
    </row>
    <row r="459" spans="1:28" outlineLevel="4" x14ac:dyDescent="0.35">
      <c r="A459" s="25" t="s">
        <v>228</v>
      </c>
      <c r="B459" s="25" t="s">
        <v>31</v>
      </c>
      <c r="C459" s="25" t="s">
        <v>79</v>
      </c>
      <c r="D459" s="25" t="s">
        <v>189</v>
      </c>
      <c r="E459" s="25" t="s">
        <v>34</v>
      </c>
      <c r="F459" s="26" t="s">
        <v>35</v>
      </c>
      <c r="G459" s="25">
        <v>1120</v>
      </c>
      <c r="H459" s="25">
        <v>709800000</v>
      </c>
      <c r="I459" s="26" t="s">
        <v>32</v>
      </c>
      <c r="J459" s="27" t="s">
        <v>454</v>
      </c>
      <c r="K459" s="24">
        <v>78508440</v>
      </c>
      <c r="L459" s="24">
        <v>78508440</v>
      </c>
      <c r="M459" s="24">
        <v>0</v>
      </c>
      <c r="N459" s="24">
        <v>0</v>
      </c>
      <c r="O459" s="24">
        <f t="shared" si="118"/>
        <v>78508440</v>
      </c>
      <c r="P459" s="24">
        <v>0</v>
      </c>
      <c r="Q459" s="24">
        <v>0</v>
      </c>
      <c r="R459" s="24">
        <v>0</v>
      </c>
      <c r="S459" s="24">
        <v>0</v>
      </c>
      <c r="T459" s="24">
        <v>0</v>
      </c>
      <c r="U459" s="24">
        <v>15660777</v>
      </c>
      <c r="V459" s="24">
        <v>78508440</v>
      </c>
      <c r="W459" s="24">
        <v>0</v>
      </c>
      <c r="X459" s="24">
        <f t="shared" si="117"/>
        <v>78508440</v>
      </c>
      <c r="Y459" s="12">
        <f t="shared" si="119"/>
        <v>0</v>
      </c>
      <c r="Z459" s="12">
        <f t="shared" si="120"/>
        <v>0</v>
      </c>
      <c r="AA459" s="12">
        <f t="shared" si="121"/>
        <v>0</v>
      </c>
      <c r="AB459" s="13">
        <f t="shared" si="122"/>
        <v>0</v>
      </c>
    </row>
    <row r="460" spans="1:28" outlineLevel="4" x14ac:dyDescent="0.35">
      <c r="A460" s="25" t="s">
        <v>228</v>
      </c>
      <c r="B460" s="25" t="s">
        <v>31</v>
      </c>
      <c r="C460" s="25" t="s">
        <v>79</v>
      </c>
      <c r="D460" s="25" t="s">
        <v>190</v>
      </c>
      <c r="E460" s="25" t="s">
        <v>34</v>
      </c>
      <c r="F460" s="26" t="s">
        <v>35</v>
      </c>
      <c r="G460" s="25">
        <v>1120</v>
      </c>
      <c r="H460" s="25">
        <v>709800000</v>
      </c>
      <c r="I460" s="26" t="s">
        <v>32</v>
      </c>
      <c r="J460" s="27" t="s">
        <v>455</v>
      </c>
      <c r="K460" s="24">
        <v>5000059</v>
      </c>
      <c r="L460" s="24">
        <v>5000059</v>
      </c>
      <c r="M460" s="24">
        <v>0</v>
      </c>
      <c r="N460" s="24">
        <v>0</v>
      </c>
      <c r="O460" s="24">
        <f t="shared" si="118"/>
        <v>5000059</v>
      </c>
      <c r="P460" s="24">
        <v>0</v>
      </c>
      <c r="Q460" s="24">
        <v>0</v>
      </c>
      <c r="R460" s="24">
        <v>0</v>
      </c>
      <c r="S460" s="24">
        <v>0</v>
      </c>
      <c r="T460" s="24">
        <v>0</v>
      </c>
      <c r="U460" s="24">
        <v>0</v>
      </c>
      <c r="V460" s="24">
        <v>5000059</v>
      </c>
      <c r="W460" s="24">
        <v>0</v>
      </c>
      <c r="X460" s="24">
        <f t="shared" si="117"/>
        <v>5000059</v>
      </c>
      <c r="Y460" s="12">
        <f t="shared" si="119"/>
        <v>0</v>
      </c>
      <c r="Z460" s="12">
        <f t="shared" si="120"/>
        <v>0</v>
      </c>
      <c r="AA460" s="12">
        <f t="shared" si="121"/>
        <v>0</v>
      </c>
      <c r="AB460" s="13">
        <f t="shared" si="122"/>
        <v>0</v>
      </c>
    </row>
    <row r="461" spans="1:28" outlineLevel="4" x14ac:dyDescent="0.35">
      <c r="A461" s="25" t="s">
        <v>228</v>
      </c>
      <c r="B461" s="25" t="s">
        <v>31</v>
      </c>
      <c r="C461" s="25" t="s">
        <v>79</v>
      </c>
      <c r="D461" s="25" t="s">
        <v>229</v>
      </c>
      <c r="E461" s="25" t="s">
        <v>34</v>
      </c>
      <c r="F461" s="26" t="s">
        <v>35</v>
      </c>
      <c r="G461" s="25">
        <v>1120</v>
      </c>
      <c r="H461" s="25">
        <v>709800000</v>
      </c>
      <c r="I461" s="26" t="s">
        <v>32</v>
      </c>
      <c r="J461" s="27" t="s">
        <v>499</v>
      </c>
      <c r="K461" s="24">
        <v>1072619</v>
      </c>
      <c r="L461" s="24">
        <v>1072619</v>
      </c>
      <c r="M461" s="24">
        <v>0</v>
      </c>
      <c r="N461" s="24">
        <v>0</v>
      </c>
      <c r="O461" s="24">
        <f t="shared" si="118"/>
        <v>1072619</v>
      </c>
      <c r="P461" s="24">
        <v>0</v>
      </c>
      <c r="Q461" s="24">
        <v>0</v>
      </c>
      <c r="R461" s="24">
        <v>0</v>
      </c>
      <c r="S461" s="24">
        <v>0</v>
      </c>
      <c r="T461" s="24">
        <v>0</v>
      </c>
      <c r="U461" s="24">
        <v>1072619</v>
      </c>
      <c r="V461" s="24">
        <v>1072619</v>
      </c>
      <c r="W461" s="24">
        <v>0</v>
      </c>
      <c r="X461" s="24">
        <f t="shared" si="117"/>
        <v>1072619</v>
      </c>
      <c r="Y461" s="12">
        <f t="shared" si="119"/>
        <v>0</v>
      </c>
      <c r="Z461" s="12">
        <f t="shared" si="120"/>
        <v>0</v>
      </c>
      <c r="AA461" s="12">
        <f t="shared" si="121"/>
        <v>0</v>
      </c>
      <c r="AB461" s="13">
        <f t="shared" si="122"/>
        <v>0</v>
      </c>
    </row>
    <row r="462" spans="1:28" ht="29" outlineLevel="4" x14ac:dyDescent="0.35">
      <c r="A462" s="25" t="s">
        <v>228</v>
      </c>
      <c r="B462" s="25" t="s">
        <v>31</v>
      </c>
      <c r="C462" s="25" t="s">
        <v>79</v>
      </c>
      <c r="D462" s="25" t="s">
        <v>89</v>
      </c>
      <c r="E462" s="25" t="s">
        <v>34</v>
      </c>
      <c r="F462" s="26" t="s">
        <v>35</v>
      </c>
      <c r="G462" s="25">
        <v>1120</v>
      </c>
      <c r="H462" s="25">
        <v>709800000</v>
      </c>
      <c r="I462" s="26" t="s">
        <v>32</v>
      </c>
      <c r="J462" s="27" t="s">
        <v>396</v>
      </c>
      <c r="K462" s="24">
        <v>1550150</v>
      </c>
      <c r="L462" s="24">
        <v>1550150</v>
      </c>
      <c r="M462" s="24">
        <v>0</v>
      </c>
      <c r="N462" s="24">
        <v>0</v>
      </c>
      <c r="O462" s="24">
        <f t="shared" si="118"/>
        <v>1550150</v>
      </c>
      <c r="P462" s="24">
        <v>0</v>
      </c>
      <c r="Q462" s="24">
        <v>0</v>
      </c>
      <c r="R462" s="24">
        <v>0</v>
      </c>
      <c r="S462" s="24">
        <v>0</v>
      </c>
      <c r="T462" s="24">
        <v>0</v>
      </c>
      <c r="U462" s="24">
        <v>0</v>
      </c>
      <c r="V462" s="24">
        <v>1550150</v>
      </c>
      <c r="W462" s="24">
        <v>0</v>
      </c>
      <c r="X462" s="24">
        <f t="shared" si="117"/>
        <v>1550150</v>
      </c>
      <c r="Y462" s="12">
        <f t="shared" si="119"/>
        <v>0</v>
      </c>
      <c r="Z462" s="12">
        <f t="shared" si="120"/>
        <v>0</v>
      </c>
      <c r="AA462" s="12">
        <f t="shared" si="121"/>
        <v>0</v>
      </c>
      <c r="AB462" s="13">
        <f t="shared" si="122"/>
        <v>0</v>
      </c>
    </row>
    <row r="463" spans="1:28" outlineLevel="3" x14ac:dyDescent="0.35">
      <c r="A463" s="29"/>
      <c r="B463" s="29"/>
      <c r="C463" s="29" t="s">
        <v>90</v>
      </c>
      <c r="D463" s="29"/>
      <c r="E463" s="29"/>
      <c r="F463" s="39"/>
      <c r="G463" s="29"/>
      <c r="H463" s="29"/>
      <c r="I463" s="39"/>
      <c r="J463" s="40"/>
      <c r="K463" s="30">
        <f t="shared" ref="K463:X463" si="123">SUBTOTAL(9,K446:K462)</f>
        <v>153478939</v>
      </c>
      <c r="L463" s="30">
        <f t="shared" si="123"/>
        <v>153478939</v>
      </c>
      <c r="M463" s="30">
        <f t="shared" si="123"/>
        <v>0</v>
      </c>
      <c r="N463" s="30">
        <f t="shared" si="123"/>
        <v>0</v>
      </c>
      <c r="O463" s="30">
        <f t="shared" si="123"/>
        <v>153478939</v>
      </c>
      <c r="P463" s="30">
        <f t="shared" si="123"/>
        <v>8537683.7200000007</v>
      </c>
      <c r="Q463" s="30">
        <f t="shared" si="123"/>
        <v>0</v>
      </c>
      <c r="R463" s="30">
        <f t="shared" si="123"/>
        <v>0</v>
      </c>
      <c r="S463" s="30">
        <f t="shared" si="123"/>
        <v>0</v>
      </c>
      <c r="T463" s="30">
        <f t="shared" si="123"/>
        <v>0</v>
      </c>
      <c r="U463" s="30">
        <f t="shared" si="123"/>
        <v>41794759.280000001</v>
      </c>
      <c r="V463" s="30">
        <f t="shared" si="123"/>
        <v>144941255.28</v>
      </c>
      <c r="W463" s="30">
        <f t="shared" si="123"/>
        <v>0</v>
      </c>
      <c r="X463" s="30">
        <f t="shared" si="123"/>
        <v>144941255.28</v>
      </c>
      <c r="Y463" s="14">
        <f t="shared" si="119"/>
        <v>0</v>
      </c>
      <c r="Z463" s="14">
        <f t="shared" si="120"/>
        <v>0</v>
      </c>
      <c r="AA463" s="14">
        <f t="shared" si="121"/>
        <v>5.562772179445416E-2</v>
      </c>
      <c r="AB463" s="15">
        <f t="shared" si="122"/>
        <v>5.562772179445416E-2</v>
      </c>
    </row>
    <row r="464" spans="1:28" outlineLevel="4" x14ac:dyDescent="0.35">
      <c r="A464" s="25" t="s">
        <v>228</v>
      </c>
      <c r="B464" s="25" t="s">
        <v>31</v>
      </c>
      <c r="C464" s="25" t="s">
        <v>91</v>
      </c>
      <c r="D464" s="25" t="s">
        <v>191</v>
      </c>
      <c r="E464" s="25" t="s">
        <v>34</v>
      </c>
      <c r="F464" s="26">
        <v>280</v>
      </c>
      <c r="G464" s="25">
        <v>2210</v>
      </c>
      <c r="H464" s="25">
        <v>709800000</v>
      </c>
      <c r="I464" s="26" t="s">
        <v>32</v>
      </c>
      <c r="J464" s="27" t="s">
        <v>456</v>
      </c>
      <c r="K464" s="24">
        <v>314808</v>
      </c>
      <c r="L464" s="24">
        <v>314808</v>
      </c>
      <c r="M464" s="24">
        <v>-314808</v>
      </c>
      <c r="N464" s="24">
        <v>0</v>
      </c>
      <c r="O464" s="24">
        <f t="shared" si="118"/>
        <v>0</v>
      </c>
      <c r="P464" s="24">
        <v>0</v>
      </c>
      <c r="Q464" s="24">
        <v>0</v>
      </c>
      <c r="R464" s="24">
        <v>0</v>
      </c>
      <c r="S464" s="24">
        <v>0</v>
      </c>
      <c r="T464" s="24">
        <v>0</v>
      </c>
      <c r="U464" s="24">
        <v>0</v>
      </c>
      <c r="V464" s="24">
        <v>314808</v>
      </c>
      <c r="W464" s="24">
        <v>0</v>
      </c>
      <c r="X464" s="24">
        <f t="shared" ref="X464:X470" si="124">+$O464-$P464-$Q464-$R464-$S464-$W464</f>
        <v>0</v>
      </c>
      <c r="Y464" s="12">
        <f t="shared" si="119"/>
        <v>0</v>
      </c>
      <c r="Z464" s="12">
        <f t="shared" si="120"/>
        <v>0</v>
      </c>
      <c r="AA464" s="12">
        <f t="shared" si="121"/>
        <v>0</v>
      </c>
      <c r="AB464" s="13">
        <f t="shared" si="122"/>
        <v>0</v>
      </c>
    </row>
    <row r="465" spans="1:28" outlineLevel="4" x14ac:dyDescent="0.35">
      <c r="A465" s="25" t="s">
        <v>228</v>
      </c>
      <c r="B465" s="25" t="s">
        <v>31</v>
      </c>
      <c r="C465" s="25" t="s">
        <v>91</v>
      </c>
      <c r="D465" s="25" t="s">
        <v>192</v>
      </c>
      <c r="E465" s="25" t="s">
        <v>34</v>
      </c>
      <c r="F465" s="26">
        <v>280</v>
      </c>
      <c r="G465" s="25">
        <v>2210</v>
      </c>
      <c r="H465" s="25">
        <v>709800000</v>
      </c>
      <c r="I465" s="26" t="s">
        <v>32</v>
      </c>
      <c r="J465" s="27" t="s">
        <v>193</v>
      </c>
      <c r="K465" s="24">
        <v>53000</v>
      </c>
      <c r="L465" s="24">
        <v>53000</v>
      </c>
      <c r="M465" s="24">
        <v>0</v>
      </c>
      <c r="N465" s="24">
        <v>0</v>
      </c>
      <c r="O465" s="24">
        <f t="shared" si="118"/>
        <v>53000</v>
      </c>
      <c r="P465" s="24">
        <v>0</v>
      </c>
      <c r="Q465" s="24">
        <v>0</v>
      </c>
      <c r="R465" s="24">
        <v>0</v>
      </c>
      <c r="S465" s="24">
        <v>0</v>
      </c>
      <c r="T465" s="24">
        <v>0</v>
      </c>
      <c r="U465" s="24">
        <v>53000</v>
      </c>
      <c r="V465" s="24">
        <v>53000</v>
      </c>
      <c r="W465" s="24">
        <v>0</v>
      </c>
      <c r="X465" s="24">
        <f t="shared" si="124"/>
        <v>53000</v>
      </c>
      <c r="Y465" s="12">
        <f t="shared" si="119"/>
        <v>0</v>
      </c>
      <c r="Z465" s="12">
        <f t="shared" si="120"/>
        <v>0</v>
      </c>
      <c r="AA465" s="12">
        <f t="shared" si="121"/>
        <v>0</v>
      </c>
      <c r="AB465" s="13">
        <f t="shared" si="122"/>
        <v>0</v>
      </c>
    </row>
    <row r="466" spans="1:28" outlineLevel="4" x14ac:dyDescent="0.35">
      <c r="A466" s="25" t="s">
        <v>228</v>
      </c>
      <c r="B466" s="25" t="s">
        <v>31</v>
      </c>
      <c r="C466" s="25" t="s">
        <v>91</v>
      </c>
      <c r="D466" s="25" t="s">
        <v>92</v>
      </c>
      <c r="E466" s="25" t="s">
        <v>34</v>
      </c>
      <c r="F466" s="26">
        <v>280</v>
      </c>
      <c r="G466" s="25">
        <v>2210</v>
      </c>
      <c r="H466" s="25">
        <v>709800000</v>
      </c>
      <c r="I466" s="26" t="s">
        <v>32</v>
      </c>
      <c r="J466" s="27" t="s">
        <v>397</v>
      </c>
      <c r="K466" s="24">
        <v>9719512</v>
      </c>
      <c r="L466" s="24">
        <v>9719512</v>
      </c>
      <c r="M466" s="24">
        <v>0</v>
      </c>
      <c r="N466" s="24">
        <v>0</v>
      </c>
      <c r="O466" s="24">
        <f t="shared" si="118"/>
        <v>9719512</v>
      </c>
      <c r="P466" s="24">
        <v>2907739</v>
      </c>
      <c r="Q466" s="24">
        <v>6297329.7300000004</v>
      </c>
      <c r="R466" s="24">
        <v>0</v>
      </c>
      <c r="S466" s="24">
        <v>0</v>
      </c>
      <c r="T466" s="24">
        <v>0</v>
      </c>
      <c r="U466" s="24">
        <v>514443.27</v>
      </c>
      <c r="V466" s="24">
        <v>514443.27</v>
      </c>
      <c r="W466" s="24">
        <v>0</v>
      </c>
      <c r="X466" s="24">
        <f t="shared" si="124"/>
        <v>514443.26999999955</v>
      </c>
      <c r="Y466" s="12">
        <f t="shared" si="119"/>
        <v>0</v>
      </c>
      <c r="Z466" s="12">
        <f t="shared" si="120"/>
        <v>0</v>
      </c>
      <c r="AA466" s="12">
        <f t="shared" si="121"/>
        <v>0.94707108031761267</v>
      </c>
      <c r="AB466" s="13">
        <f t="shared" si="122"/>
        <v>0.94707108031761267</v>
      </c>
    </row>
    <row r="467" spans="1:28" outlineLevel="4" x14ac:dyDescent="0.35">
      <c r="A467" s="25" t="s">
        <v>228</v>
      </c>
      <c r="B467" s="25" t="s">
        <v>31</v>
      </c>
      <c r="C467" s="25" t="s">
        <v>91</v>
      </c>
      <c r="D467" s="25" t="s">
        <v>93</v>
      </c>
      <c r="E467" s="25" t="s">
        <v>34</v>
      </c>
      <c r="F467" s="26">
        <v>280</v>
      </c>
      <c r="G467" s="25">
        <v>2210</v>
      </c>
      <c r="H467" s="25">
        <v>709800000</v>
      </c>
      <c r="I467" s="26" t="s">
        <v>32</v>
      </c>
      <c r="J467" s="27" t="s">
        <v>94</v>
      </c>
      <c r="K467" s="24">
        <v>39940428</v>
      </c>
      <c r="L467" s="24">
        <v>39940428</v>
      </c>
      <c r="M467" s="24">
        <v>-936480.75</v>
      </c>
      <c r="N467" s="24">
        <v>0</v>
      </c>
      <c r="O467" s="24">
        <f t="shared" si="118"/>
        <v>39003947.25</v>
      </c>
      <c r="P467" s="24">
        <v>0</v>
      </c>
      <c r="Q467" s="24">
        <v>1416492.59</v>
      </c>
      <c r="R467" s="24">
        <v>0</v>
      </c>
      <c r="S467" s="24">
        <v>9778943.4700000007</v>
      </c>
      <c r="T467" s="24">
        <v>9778943.4700000007</v>
      </c>
      <c r="U467" s="24">
        <v>27808511.190000001</v>
      </c>
      <c r="V467" s="24">
        <v>28744991.940000001</v>
      </c>
      <c r="W467" s="24">
        <v>0</v>
      </c>
      <c r="X467" s="24">
        <f t="shared" si="124"/>
        <v>27808511.189999998</v>
      </c>
      <c r="Y467" s="12">
        <f t="shared" si="119"/>
        <v>0.24483822431747604</v>
      </c>
      <c r="Z467" s="12">
        <f t="shared" si="120"/>
        <v>0.25071676482692407</v>
      </c>
      <c r="AA467" s="12">
        <f t="shared" si="121"/>
        <v>3.6316647156782317E-2</v>
      </c>
      <c r="AB467" s="13">
        <f t="shared" si="122"/>
        <v>0.28703341198370635</v>
      </c>
    </row>
    <row r="468" spans="1:28" outlineLevel="4" x14ac:dyDescent="0.35">
      <c r="A468" s="25" t="s">
        <v>228</v>
      </c>
      <c r="B468" s="25" t="s">
        <v>31</v>
      </c>
      <c r="C468" s="25" t="s">
        <v>91</v>
      </c>
      <c r="D468" s="25" t="s">
        <v>95</v>
      </c>
      <c r="E468" s="25" t="s">
        <v>34</v>
      </c>
      <c r="F468" s="26">
        <v>280</v>
      </c>
      <c r="G468" s="25">
        <v>2210</v>
      </c>
      <c r="H468" s="25">
        <v>709800000</v>
      </c>
      <c r="I468" s="26" t="s">
        <v>32</v>
      </c>
      <c r="J468" s="27" t="s">
        <v>398</v>
      </c>
      <c r="K468" s="24">
        <v>941968</v>
      </c>
      <c r="L468" s="24">
        <v>941968</v>
      </c>
      <c r="M468" s="24">
        <v>0</v>
      </c>
      <c r="N468" s="24">
        <v>0</v>
      </c>
      <c r="O468" s="24">
        <f t="shared" si="118"/>
        <v>941968</v>
      </c>
      <c r="P468" s="24">
        <v>0</v>
      </c>
      <c r="Q468" s="24">
        <v>0</v>
      </c>
      <c r="R468" s="24">
        <v>0</v>
      </c>
      <c r="S468" s="24">
        <v>0</v>
      </c>
      <c r="T468" s="24">
        <v>0</v>
      </c>
      <c r="U468" s="24">
        <v>941968</v>
      </c>
      <c r="V468" s="24">
        <v>941968</v>
      </c>
      <c r="W468" s="24">
        <v>0</v>
      </c>
      <c r="X468" s="24">
        <f t="shared" si="124"/>
        <v>941968</v>
      </c>
      <c r="Y468" s="12">
        <f t="shared" si="119"/>
        <v>0</v>
      </c>
      <c r="Z468" s="12">
        <f t="shared" si="120"/>
        <v>0</v>
      </c>
      <c r="AA468" s="12">
        <f t="shared" si="121"/>
        <v>0</v>
      </c>
      <c r="AB468" s="13">
        <f t="shared" si="122"/>
        <v>0</v>
      </c>
    </row>
    <row r="469" spans="1:28" ht="29" outlineLevel="4" x14ac:dyDescent="0.35">
      <c r="A469" s="25" t="s">
        <v>228</v>
      </c>
      <c r="B469" s="25" t="s">
        <v>31</v>
      </c>
      <c r="C469" s="25" t="s">
        <v>91</v>
      </c>
      <c r="D469" s="25" t="s">
        <v>230</v>
      </c>
      <c r="E469" s="25" t="s">
        <v>34</v>
      </c>
      <c r="F469" s="26">
        <v>280</v>
      </c>
      <c r="G469" s="25">
        <v>2210</v>
      </c>
      <c r="H469" s="25">
        <v>709800000</v>
      </c>
      <c r="I469" s="26" t="s">
        <v>32</v>
      </c>
      <c r="J469" s="27" t="s">
        <v>500</v>
      </c>
      <c r="K469" s="24">
        <v>1337400</v>
      </c>
      <c r="L469" s="24">
        <v>1337400</v>
      </c>
      <c r="M469" s="24">
        <v>1251288.75</v>
      </c>
      <c r="N469" s="24">
        <v>0</v>
      </c>
      <c r="O469" s="24">
        <f t="shared" si="118"/>
        <v>2588688.75</v>
      </c>
      <c r="P469" s="24">
        <v>0</v>
      </c>
      <c r="Q469" s="24">
        <v>2588688.75</v>
      </c>
      <c r="R469" s="24">
        <v>0</v>
      </c>
      <c r="S469" s="24">
        <v>0</v>
      </c>
      <c r="T469" s="24">
        <v>0</v>
      </c>
      <c r="U469" s="24">
        <v>-1251288.75</v>
      </c>
      <c r="V469" s="24">
        <v>-1251288.75</v>
      </c>
      <c r="W469" s="24">
        <v>0</v>
      </c>
      <c r="X469" s="24">
        <f t="shared" si="124"/>
        <v>0</v>
      </c>
      <c r="Y469" s="12">
        <f t="shared" si="119"/>
        <v>0</v>
      </c>
      <c r="Z469" s="12">
        <f t="shared" si="120"/>
        <v>0</v>
      </c>
      <c r="AA469" s="12">
        <f t="shared" si="121"/>
        <v>1</v>
      </c>
      <c r="AB469" s="13">
        <f t="shared" si="122"/>
        <v>1</v>
      </c>
    </row>
    <row r="470" spans="1:28" outlineLevel="4" x14ac:dyDescent="0.35">
      <c r="A470" s="25" t="s">
        <v>228</v>
      </c>
      <c r="B470" s="25" t="s">
        <v>31</v>
      </c>
      <c r="C470" s="25" t="s">
        <v>91</v>
      </c>
      <c r="D470" s="25" t="s">
        <v>96</v>
      </c>
      <c r="E470" s="25" t="s">
        <v>34</v>
      </c>
      <c r="F470" s="26">
        <v>280</v>
      </c>
      <c r="G470" s="25">
        <v>2210</v>
      </c>
      <c r="H470" s="25">
        <v>709800000</v>
      </c>
      <c r="I470" s="26" t="s">
        <v>32</v>
      </c>
      <c r="J470" s="27" t="s">
        <v>97</v>
      </c>
      <c r="K470" s="24">
        <v>11208289</v>
      </c>
      <c r="L470" s="24">
        <v>11208289</v>
      </c>
      <c r="M470" s="24">
        <v>0</v>
      </c>
      <c r="N470" s="24">
        <v>0</v>
      </c>
      <c r="O470" s="24">
        <f t="shared" si="118"/>
        <v>11208289</v>
      </c>
      <c r="P470" s="24">
        <v>0</v>
      </c>
      <c r="Q470" s="24">
        <v>8538094.6799999997</v>
      </c>
      <c r="R470" s="24">
        <v>0</v>
      </c>
      <c r="S470" s="24">
        <v>0</v>
      </c>
      <c r="T470" s="24">
        <v>0</v>
      </c>
      <c r="U470" s="24">
        <v>2670194.3199999998</v>
      </c>
      <c r="V470" s="24">
        <v>2670194.3199999998</v>
      </c>
      <c r="W470" s="24">
        <v>0</v>
      </c>
      <c r="X470" s="24">
        <f t="shared" si="124"/>
        <v>2670194.3200000003</v>
      </c>
      <c r="Y470" s="12">
        <f t="shared" si="119"/>
        <v>0</v>
      </c>
      <c r="Z470" s="12">
        <f t="shared" si="120"/>
        <v>0</v>
      </c>
      <c r="AA470" s="12">
        <f t="shared" si="121"/>
        <v>0.76176610720869165</v>
      </c>
      <c r="AB470" s="13">
        <f t="shared" si="122"/>
        <v>0.76176610720869165</v>
      </c>
    </row>
    <row r="471" spans="1:28" outlineLevel="3" x14ac:dyDescent="0.35">
      <c r="A471" s="29"/>
      <c r="B471" s="29"/>
      <c r="C471" s="29" t="s">
        <v>100</v>
      </c>
      <c r="D471" s="29"/>
      <c r="E471" s="29"/>
      <c r="F471" s="39"/>
      <c r="G471" s="29"/>
      <c r="H471" s="29"/>
      <c r="I471" s="39"/>
      <c r="J471" s="40"/>
      <c r="K471" s="30">
        <f t="shared" ref="K471:X471" si="125">SUBTOTAL(9,K464:K470)</f>
        <v>63515405</v>
      </c>
      <c r="L471" s="30">
        <f t="shared" si="125"/>
        <v>63515405</v>
      </c>
      <c r="M471" s="30">
        <f t="shared" si="125"/>
        <v>0</v>
      </c>
      <c r="N471" s="30">
        <f t="shared" si="125"/>
        <v>0</v>
      </c>
      <c r="O471" s="30">
        <f t="shared" si="125"/>
        <v>63515405</v>
      </c>
      <c r="P471" s="30">
        <f t="shared" si="125"/>
        <v>2907739</v>
      </c>
      <c r="Q471" s="30">
        <f t="shared" si="125"/>
        <v>18840605.75</v>
      </c>
      <c r="R471" s="30">
        <f t="shared" si="125"/>
        <v>0</v>
      </c>
      <c r="S471" s="30">
        <f t="shared" si="125"/>
        <v>9778943.4700000007</v>
      </c>
      <c r="T471" s="30">
        <f t="shared" si="125"/>
        <v>9778943.4700000007</v>
      </c>
      <c r="U471" s="30">
        <f t="shared" si="125"/>
        <v>30736828.030000001</v>
      </c>
      <c r="V471" s="30">
        <f t="shared" si="125"/>
        <v>31988116.780000001</v>
      </c>
      <c r="W471" s="30">
        <f t="shared" si="125"/>
        <v>0</v>
      </c>
      <c r="X471" s="30">
        <f t="shared" si="125"/>
        <v>31988116.779999997</v>
      </c>
      <c r="Y471" s="14">
        <f t="shared" si="119"/>
        <v>0.15396175888353386</v>
      </c>
      <c r="Z471" s="14">
        <f t="shared" si="120"/>
        <v>0.15396175888353386</v>
      </c>
      <c r="AA471" s="14">
        <f t="shared" si="121"/>
        <v>0.3424105498500718</v>
      </c>
      <c r="AB471" s="15">
        <f t="shared" si="122"/>
        <v>0.49637230873360566</v>
      </c>
    </row>
    <row r="472" spans="1:28" ht="87" outlineLevel="4" x14ac:dyDescent="0.35">
      <c r="A472" s="25" t="s">
        <v>228</v>
      </c>
      <c r="B472" s="25" t="s">
        <v>31</v>
      </c>
      <c r="C472" s="25" t="s">
        <v>101</v>
      </c>
      <c r="D472" s="25" t="s">
        <v>102</v>
      </c>
      <c r="E472" s="25" t="s">
        <v>52</v>
      </c>
      <c r="F472" s="26" t="s">
        <v>35</v>
      </c>
      <c r="G472" s="25">
        <v>1310</v>
      </c>
      <c r="H472" s="25">
        <v>709800000</v>
      </c>
      <c r="I472" s="26" t="s">
        <v>32</v>
      </c>
      <c r="J472" s="27" t="s">
        <v>399</v>
      </c>
      <c r="K472" s="24">
        <v>74261199</v>
      </c>
      <c r="L472" s="24">
        <v>74261199</v>
      </c>
      <c r="M472" s="24">
        <v>0</v>
      </c>
      <c r="N472" s="24">
        <v>0</v>
      </c>
      <c r="O472" s="24">
        <f t="shared" si="118"/>
        <v>74261199</v>
      </c>
      <c r="P472" s="24">
        <v>0</v>
      </c>
      <c r="Q472" s="24">
        <v>62169618.450000003</v>
      </c>
      <c r="R472" s="24">
        <v>0</v>
      </c>
      <c r="S472" s="24">
        <v>12091580.550000001</v>
      </c>
      <c r="T472" s="24">
        <v>12091580.550000001</v>
      </c>
      <c r="U472" s="24">
        <v>0</v>
      </c>
      <c r="V472" s="24">
        <v>0</v>
      </c>
      <c r="W472" s="24">
        <v>0</v>
      </c>
      <c r="X472" s="24">
        <f t="shared" ref="X472:X475" si="126">+$O472-$P472-$Q472-$R472-$S472-$W472</f>
        <v>-3.7252902984619141E-9</v>
      </c>
      <c r="Y472" s="12">
        <f t="shared" si="119"/>
        <v>0.16282501108014699</v>
      </c>
      <c r="Z472" s="12">
        <f t="shared" si="120"/>
        <v>0.16282501108014699</v>
      </c>
      <c r="AA472" s="12">
        <f t="shared" si="121"/>
        <v>0.83717498891985309</v>
      </c>
      <c r="AB472" s="13">
        <f t="shared" si="122"/>
        <v>1</v>
      </c>
    </row>
    <row r="473" spans="1:28" ht="87" outlineLevel="4" x14ac:dyDescent="0.35">
      <c r="A473" s="25" t="s">
        <v>228</v>
      </c>
      <c r="B473" s="25" t="s">
        <v>31</v>
      </c>
      <c r="C473" s="25" t="s">
        <v>101</v>
      </c>
      <c r="D473" s="25" t="s">
        <v>102</v>
      </c>
      <c r="E473" s="25" t="s">
        <v>103</v>
      </c>
      <c r="F473" s="26" t="s">
        <v>35</v>
      </c>
      <c r="G473" s="25">
        <v>1310</v>
      </c>
      <c r="H473" s="25">
        <v>709800000</v>
      </c>
      <c r="I473" s="26" t="s">
        <v>32</v>
      </c>
      <c r="J473" s="27" t="s">
        <v>400</v>
      </c>
      <c r="K473" s="24">
        <v>62342301</v>
      </c>
      <c r="L473" s="24">
        <v>62342301</v>
      </c>
      <c r="M473" s="24">
        <v>0</v>
      </c>
      <c r="N473" s="24">
        <v>0</v>
      </c>
      <c r="O473" s="24">
        <f t="shared" si="118"/>
        <v>62342301</v>
      </c>
      <c r="P473" s="24">
        <v>0</v>
      </c>
      <c r="Q473" s="24">
        <v>48570817.439999998</v>
      </c>
      <c r="R473" s="24">
        <v>0</v>
      </c>
      <c r="S473" s="24">
        <v>13771483.560000001</v>
      </c>
      <c r="T473" s="24">
        <v>13771483.560000001</v>
      </c>
      <c r="U473" s="24">
        <v>0</v>
      </c>
      <c r="V473" s="24">
        <v>0</v>
      </c>
      <c r="W473" s="24">
        <v>0</v>
      </c>
      <c r="X473" s="24">
        <f t="shared" si="126"/>
        <v>1.862645149230957E-9</v>
      </c>
      <c r="Y473" s="12">
        <f t="shared" si="119"/>
        <v>0.2209011111091328</v>
      </c>
      <c r="Z473" s="12">
        <f t="shared" si="120"/>
        <v>0.2209011111091328</v>
      </c>
      <c r="AA473" s="12">
        <f t="shared" si="121"/>
        <v>0.7790988888908672</v>
      </c>
      <c r="AB473" s="13">
        <f t="shared" si="122"/>
        <v>1</v>
      </c>
    </row>
    <row r="474" spans="1:28" ht="116" outlineLevel="4" x14ac:dyDescent="0.35">
      <c r="A474" s="25" t="s">
        <v>228</v>
      </c>
      <c r="B474" s="25" t="s">
        <v>31</v>
      </c>
      <c r="C474" s="25" t="s">
        <v>101</v>
      </c>
      <c r="D474" s="25" t="s">
        <v>102</v>
      </c>
      <c r="E474" s="25" t="s">
        <v>206</v>
      </c>
      <c r="F474" s="26" t="s">
        <v>35</v>
      </c>
      <c r="G474" s="25">
        <v>1310</v>
      </c>
      <c r="H474" s="25">
        <v>709800000</v>
      </c>
      <c r="I474" s="26" t="s">
        <v>32</v>
      </c>
      <c r="J474" s="27" t="s">
        <v>501</v>
      </c>
      <c r="K474" s="24">
        <v>45000000000</v>
      </c>
      <c r="L474" s="24">
        <v>45000000000</v>
      </c>
      <c r="M474" s="24">
        <v>0</v>
      </c>
      <c r="N474" s="24">
        <v>0</v>
      </c>
      <c r="O474" s="24">
        <f t="shared" si="118"/>
        <v>45000000000</v>
      </c>
      <c r="P474" s="24">
        <v>0</v>
      </c>
      <c r="Q474" s="24">
        <v>4802585776.5200005</v>
      </c>
      <c r="R474" s="24">
        <v>0</v>
      </c>
      <c r="S474" s="24">
        <v>6752455197.4799995</v>
      </c>
      <c r="T474" s="24">
        <v>6750158572.2200003</v>
      </c>
      <c r="U474" s="24">
        <v>0</v>
      </c>
      <c r="V474" s="24">
        <v>33444959026</v>
      </c>
      <c r="W474" s="24">
        <v>0</v>
      </c>
      <c r="X474" s="24">
        <f>+$O474-$P474-$Q474-$R474-$S474-$W474</f>
        <v>33444959025.999996</v>
      </c>
      <c r="Y474" s="12">
        <f t="shared" si="119"/>
        <v>0.15005455994399999</v>
      </c>
      <c r="Z474" s="12">
        <f t="shared" si="120"/>
        <v>0.15005455994399999</v>
      </c>
      <c r="AA474" s="12">
        <f t="shared" si="121"/>
        <v>0.10672412836711112</v>
      </c>
      <c r="AB474" s="13">
        <f t="shared" si="122"/>
        <v>0.25677868831111111</v>
      </c>
    </row>
    <row r="475" spans="1:28" ht="58" outlineLevel="4" x14ac:dyDescent="0.35">
      <c r="A475" s="25" t="s">
        <v>228</v>
      </c>
      <c r="B475" s="25" t="s">
        <v>31</v>
      </c>
      <c r="C475" s="25" t="s">
        <v>101</v>
      </c>
      <c r="D475" s="25" t="s">
        <v>102</v>
      </c>
      <c r="E475" s="25" t="s">
        <v>104</v>
      </c>
      <c r="F475" s="26" t="s">
        <v>35</v>
      </c>
      <c r="G475" s="25">
        <v>1310</v>
      </c>
      <c r="H475" s="25">
        <v>709800000</v>
      </c>
      <c r="I475" s="26" t="s">
        <v>32</v>
      </c>
      <c r="J475" s="27" t="s">
        <v>401</v>
      </c>
      <c r="K475" s="24">
        <v>300392201</v>
      </c>
      <c r="L475" s="24">
        <v>300392201</v>
      </c>
      <c r="M475" s="24">
        <v>0</v>
      </c>
      <c r="N475" s="24">
        <v>0</v>
      </c>
      <c r="O475" s="24">
        <f t="shared" si="118"/>
        <v>300392201</v>
      </c>
      <c r="P475" s="24">
        <v>0</v>
      </c>
      <c r="Q475" s="24">
        <v>250321747.83000001</v>
      </c>
      <c r="R475" s="24">
        <v>0</v>
      </c>
      <c r="S475" s="24">
        <v>50070453.170000002</v>
      </c>
      <c r="T475" s="24">
        <v>50070453.170000002</v>
      </c>
      <c r="U475" s="24">
        <v>0</v>
      </c>
      <c r="V475" s="24">
        <v>0</v>
      </c>
      <c r="W475" s="24">
        <v>0</v>
      </c>
      <c r="X475" s="24">
        <f t="shared" si="126"/>
        <v>-1.4901161193847656E-8</v>
      </c>
      <c r="Y475" s="12">
        <f t="shared" si="119"/>
        <v>0.16668359898598034</v>
      </c>
      <c r="Z475" s="12">
        <f t="shared" si="120"/>
        <v>0.16668359898598034</v>
      </c>
      <c r="AA475" s="12">
        <f t="shared" si="121"/>
        <v>0.83331640101401971</v>
      </c>
      <c r="AB475" s="13">
        <f t="shared" si="122"/>
        <v>1</v>
      </c>
    </row>
    <row r="476" spans="1:28" ht="159.5" outlineLevel="4" x14ac:dyDescent="0.35">
      <c r="A476" s="25" t="s">
        <v>228</v>
      </c>
      <c r="B476" s="25" t="s">
        <v>31</v>
      </c>
      <c r="C476" s="25" t="s">
        <v>101</v>
      </c>
      <c r="D476" s="25" t="s">
        <v>102</v>
      </c>
      <c r="E476" s="25" t="s">
        <v>231</v>
      </c>
      <c r="F476" s="26" t="s">
        <v>35</v>
      </c>
      <c r="G476" s="25">
        <v>1310</v>
      </c>
      <c r="H476" s="25">
        <v>709800000</v>
      </c>
      <c r="I476" s="26" t="s">
        <v>32</v>
      </c>
      <c r="J476" s="27" t="s">
        <v>502</v>
      </c>
      <c r="K476" s="24">
        <v>3000000000</v>
      </c>
      <c r="L476" s="24">
        <v>3000000000</v>
      </c>
      <c r="M476" s="24">
        <v>0</v>
      </c>
      <c r="N476" s="24">
        <v>0</v>
      </c>
      <c r="O476" s="24">
        <f t="shared" si="118"/>
        <v>3000000000</v>
      </c>
      <c r="P476" s="24">
        <v>0</v>
      </c>
      <c r="Q476" s="24">
        <v>491491707.63</v>
      </c>
      <c r="R476" s="24">
        <v>0</v>
      </c>
      <c r="S476" s="24">
        <v>258508292.37</v>
      </c>
      <c r="T476" s="24">
        <v>258508292.37</v>
      </c>
      <c r="U476" s="24">
        <v>0</v>
      </c>
      <c r="V476" s="24">
        <v>2250000000</v>
      </c>
      <c r="W476" s="24">
        <v>0</v>
      </c>
      <c r="X476" s="24">
        <f>+$O476-$P476-$Q476-$R476-$S476-$W476</f>
        <v>2250000000</v>
      </c>
      <c r="Y476" s="12">
        <f t="shared" si="119"/>
        <v>8.6169430790000001E-2</v>
      </c>
      <c r="Z476" s="12">
        <f t="shared" si="120"/>
        <v>8.6169430790000001E-2</v>
      </c>
      <c r="AA476" s="12">
        <f t="shared" si="121"/>
        <v>0.16383056921</v>
      </c>
      <c r="AB476" s="13">
        <f t="shared" si="122"/>
        <v>0.25</v>
      </c>
    </row>
    <row r="477" spans="1:28" ht="43.5" outlineLevel="4" x14ac:dyDescent="0.35">
      <c r="A477" s="25" t="s">
        <v>228</v>
      </c>
      <c r="B477" s="25" t="s">
        <v>31</v>
      </c>
      <c r="C477" s="25" t="s">
        <v>101</v>
      </c>
      <c r="D477" s="25" t="s">
        <v>126</v>
      </c>
      <c r="E477" s="25" t="s">
        <v>34</v>
      </c>
      <c r="F477" s="26" t="s">
        <v>35</v>
      </c>
      <c r="G477" s="25">
        <v>1320</v>
      </c>
      <c r="H477" s="25">
        <v>709800000</v>
      </c>
      <c r="I477" s="26" t="s">
        <v>32</v>
      </c>
      <c r="J477" s="27" t="s">
        <v>423</v>
      </c>
      <c r="K477" s="24">
        <v>69479302</v>
      </c>
      <c r="L477" s="24">
        <v>69479302</v>
      </c>
      <c r="M477" s="24">
        <v>0</v>
      </c>
      <c r="N477" s="24">
        <v>0</v>
      </c>
      <c r="O477" s="24">
        <f t="shared" si="118"/>
        <v>69479302</v>
      </c>
      <c r="P477" s="24">
        <v>0</v>
      </c>
      <c r="Q477" s="24">
        <v>0</v>
      </c>
      <c r="R477" s="24">
        <v>0</v>
      </c>
      <c r="S477" s="24">
        <v>12135119.65</v>
      </c>
      <c r="T477" s="24">
        <v>12135119.65</v>
      </c>
      <c r="U477" s="24">
        <v>57344182.350000001</v>
      </c>
      <c r="V477" s="24">
        <v>57344182.350000001</v>
      </c>
      <c r="W477" s="24">
        <v>0</v>
      </c>
      <c r="X477" s="24">
        <f>+$O477-$P477-$Q477-$R477-$S477-$W477</f>
        <v>57344182.350000001</v>
      </c>
      <c r="Y477" s="12">
        <f t="shared" si="119"/>
        <v>0.17465805355960543</v>
      </c>
      <c r="Z477" s="12">
        <f t="shared" si="120"/>
        <v>0.17465805355960543</v>
      </c>
      <c r="AA477" s="12">
        <f t="shared" si="121"/>
        <v>0</v>
      </c>
      <c r="AB477" s="13">
        <f t="shared" si="122"/>
        <v>0.17465805355960543</v>
      </c>
    </row>
    <row r="478" spans="1:28" outlineLevel="3" x14ac:dyDescent="0.35">
      <c r="A478" s="29"/>
      <c r="B478" s="29"/>
      <c r="C478" s="29" t="s">
        <v>136</v>
      </c>
      <c r="D478" s="29"/>
      <c r="E478" s="29"/>
      <c r="F478" s="39"/>
      <c r="G478" s="29"/>
      <c r="H478" s="29"/>
      <c r="I478" s="39"/>
      <c r="J478" s="40"/>
      <c r="K478" s="30">
        <f t="shared" ref="K478:X478" si="127">SUBTOTAL(9,K472:K477)</f>
        <v>48506475003</v>
      </c>
      <c r="L478" s="30">
        <f t="shared" si="127"/>
        <v>48506475003</v>
      </c>
      <c r="M478" s="30">
        <f t="shared" si="127"/>
        <v>0</v>
      </c>
      <c r="N478" s="30">
        <f t="shared" si="127"/>
        <v>0</v>
      </c>
      <c r="O478" s="30">
        <f t="shared" si="127"/>
        <v>48506475003</v>
      </c>
      <c r="P478" s="30">
        <f t="shared" si="127"/>
        <v>0</v>
      </c>
      <c r="Q478" s="30">
        <f t="shared" si="127"/>
        <v>5655139667.8700008</v>
      </c>
      <c r="R478" s="30">
        <f t="shared" si="127"/>
        <v>0</v>
      </c>
      <c r="S478" s="30">
        <f t="shared" si="127"/>
        <v>7099032126.7799988</v>
      </c>
      <c r="T478" s="30">
        <f t="shared" si="127"/>
        <v>7096735501.5199995</v>
      </c>
      <c r="U478" s="30">
        <f t="shared" si="127"/>
        <v>57344182.350000001</v>
      </c>
      <c r="V478" s="30">
        <f t="shared" si="127"/>
        <v>35752303208.349998</v>
      </c>
      <c r="W478" s="30">
        <f t="shared" si="127"/>
        <v>0</v>
      </c>
      <c r="X478" s="30">
        <f t="shared" si="127"/>
        <v>35752303208.349998</v>
      </c>
      <c r="Y478" s="14">
        <f t="shared" si="119"/>
        <v>0.14635225763861304</v>
      </c>
      <c r="Z478" s="14">
        <f t="shared" si="120"/>
        <v>0.14635225763861304</v>
      </c>
      <c r="AA478" s="14">
        <f t="shared" si="121"/>
        <v>0.11658525315476428</v>
      </c>
      <c r="AB478" s="15">
        <f t="shared" si="122"/>
        <v>0.26293751079337735</v>
      </c>
    </row>
    <row r="479" spans="1:28" outlineLevel="1" x14ac:dyDescent="0.35">
      <c r="A479" s="35" t="s">
        <v>232</v>
      </c>
      <c r="B479" s="35"/>
      <c r="C479" s="35"/>
      <c r="D479" s="35"/>
      <c r="E479" s="35"/>
      <c r="F479" s="36"/>
      <c r="G479" s="35"/>
      <c r="H479" s="35"/>
      <c r="I479" s="36"/>
      <c r="J479" s="37"/>
      <c r="K479" s="38">
        <f t="shared" ref="K479:X479" si="128">SUBTOTAL(9,K422:K477)</f>
        <v>80344044289</v>
      </c>
      <c r="L479" s="38">
        <f t="shared" si="128"/>
        <v>80344044289</v>
      </c>
      <c r="M479" s="38">
        <f t="shared" si="128"/>
        <v>0</v>
      </c>
      <c r="N479" s="38">
        <f t="shared" si="128"/>
        <v>0</v>
      </c>
      <c r="O479" s="38">
        <f t="shared" si="128"/>
        <v>80344044289</v>
      </c>
      <c r="P479" s="38">
        <f t="shared" si="128"/>
        <v>11445422.720000001</v>
      </c>
      <c r="Q479" s="38">
        <f t="shared" si="128"/>
        <v>9537597443.6999989</v>
      </c>
      <c r="R479" s="38">
        <f t="shared" si="128"/>
        <v>0</v>
      </c>
      <c r="S479" s="38">
        <f t="shared" si="128"/>
        <v>13584699580.690001</v>
      </c>
      <c r="T479" s="38">
        <f t="shared" si="128"/>
        <v>13582402955.430002</v>
      </c>
      <c r="U479" s="38">
        <f t="shared" si="128"/>
        <v>21290964919.139999</v>
      </c>
      <c r="V479" s="38">
        <f t="shared" si="128"/>
        <v>57210301841.889999</v>
      </c>
      <c r="W479" s="38">
        <f t="shared" si="128"/>
        <v>0</v>
      </c>
      <c r="X479" s="38">
        <f t="shared" si="128"/>
        <v>57210301841.889992</v>
      </c>
      <c r="Y479" s="33">
        <f t="shared" si="119"/>
        <v>0.16908160027176897</v>
      </c>
      <c r="Z479" s="33">
        <f t="shared" si="120"/>
        <v>0.16908160027176897</v>
      </c>
      <c r="AA479" s="33">
        <f t="shared" si="121"/>
        <v>0.11885190683296695</v>
      </c>
      <c r="AB479" s="34">
        <f t="shared" si="122"/>
        <v>0.28793350710473592</v>
      </c>
    </row>
    <row r="480" spans="1:28" outlineLevel="4" x14ac:dyDescent="0.35">
      <c r="A480" s="25" t="s">
        <v>233</v>
      </c>
      <c r="B480" s="25" t="s">
        <v>31</v>
      </c>
      <c r="C480" s="25" t="s">
        <v>32</v>
      </c>
      <c r="D480" s="25" t="s">
        <v>33</v>
      </c>
      <c r="E480" s="25" t="s">
        <v>34</v>
      </c>
      <c r="F480" s="26" t="s">
        <v>35</v>
      </c>
      <c r="G480" s="25">
        <v>1111</v>
      </c>
      <c r="H480" s="25">
        <v>709600000</v>
      </c>
      <c r="I480" s="26" t="s">
        <v>32</v>
      </c>
      <c r="J480" s="27" t="s">
        <v>36</v>
      </c>
      <c r="K480" s="24">
        <v>578257539</v>
      </c>
      <c r="L480" s="24">
        <v>578257539</v>
      </c>
      <c r="M480" s="24">
        <v>0</v>
      </c>
      <c r="N480" s="24">
        <v>0</v>
      </c>
      <c r="O480" s="24">
        <f t="shared" si="118"/>
        <v>578257539</v>
      </c>
      <c r="P480" s="24">
        <v>0</v>
      </c>
      <c r="Q480" s="24">
        <v>0</v>
      </c>
      <c r="R480" s="24">
        <v>0</v>
      </c>
      <c r="S480" s="24">
        <v>84455217.489999995</v>
      </c>
      <c r="T480" s="24">
        <v>84455217.489999995</v>
      </c>
      <c r="U480" s="24">
        <v>493802321.50999999</v>
      </c>
      <c r="V480" s="24">
        <v>493802321.50999999</v>
      </c>
      <c r="W480" s="24">
        <v>0</v>
      </c>
      <c r="X480" s="24">
        <f t="shared" ref="X480:X493" si="129">+$O480-$P480-$Q480-$R480-$S480-$W480</f>
        <v>493802321.50999999</v>
      </c>
      <c r="Y480" s="12">
        <f t="shared" si="119"/>
        <v>0.14605121731063153</v>
      </c>
      <c r="Z480" s="12">
        <f t="shared" si="120"/>
        <v>0.14605121731063153</v>
      </c>
      <c r="AA480" s="12">
        <f t="shared" si="121"/>
        <v>0</v>
      </c>
      <c r="AB480" s="13">
        <f t="shared" si="122"/>
        <v>0.14605121731063153</v>
      </c>
    </row>
    <row r="481" spans="1:28" outlineLevel="4" x14ac:dyDescent="0.35">
      <c r="A481" s="25" t="s">
        <v>233</v>
      </c>
      <c r="B481" s="25" t="s">
        <v>31</v>
      </c>
      <c r="C481" s="25" t="s">
        <v>32</v>
      </c>
      <c r="D481" s="25" t="s">
        <v>37</v>
      </c>
      <c r="E481" s="25" t="s">
        <v>34</v>
      </c>
      <c r="F481" s="26" t="s">
        <v>35</v>
      </c>
      <c r="G481" s="25">
        <v>1111</v>
      </c>
      <c r="H481" s="25">
        <v>709600000</v>
      </c>
      <c r="I481" s="26" t="s">
        <v>32</v>
      </c>
      <c r="J481" s="27" t="s">
        <v>38</v>
      </c>
      <c r="K481" s="24">
        <v>2925311</v>
      </c>
      <c r="L481" s="24">
        <v>2925311</v>
      </c>
      <c r="M481" s="24">
        <v>0</v>
      </c>
      <c r="N481" s="24">
        <v>0</v>
      </c>
      <c r="O481" s="24">
        <f t="shared" si="118"/>
        <v>2925311</v>
      </c>
      <c r="P481" s="24">
        <v>0</v>
      </c>
      <c r="Q481" s="24">
        <v>0</v>
      </c>
      <c r="R481" s="24">
        <v>0</v>
      </c>
      <c r="S481" s="24">
        <v>677000</v>
      </c>
      <c r="T481" s="24">
        <v>677000</v>
      </c>
      <c r="U481" s="24">
        <v>2248311</v>
      </c>
      <c r="V481" s="24">
        <v>2248311</v>
      </c>
      <c r="W481" s="24">
        <v>0</v>
      </c>
      <c r="X481" s="24">
        <f t="shared" si="129"/>
        <v>2248311</v>
      </c>
      <c r="Y481" s="12">
        <f t="shared" si="119"/>
        <v>0.23142838487941966</v>
      </c>
      <c r="Z481" s="12">
        <f t="shared" si="120"/>
        <v>0.23142838487941966</v>
      </c>
      <c r="AA481" s="12">
        <f t="shared" si="121"/>
        <v>0</v>
      </c>
      <c r="AB481" s="13">
        <f t="shared" si="122"/>
        <v>0.23142838487941966</v>
      </c>
    </row>
    <row r="482" spans="1:28" outlineLevel="4" x14ac:dyDescent="0.35">
      <c r="A482" s="25" t="s">
        <v>233</v>
      </c>
      <c r="B482" s="25" t="s">
        <v>31</v>
      </c>
      <c r="C482" s="25" t="s">
        <v>32</v>
      </c>
      <c r="D482" s="25" t="s">
        <v>39</v>
      </c>
      <c r="E482" s="25" t="s">
        <v>34</v>
      </c>
      <c r="F482" s="26" t="s">
        <v>35</v>
      </c>
      <c r="G482" s="25">
        <v>1111</v>
      </c>
      <c r="H482" s="25">
        <v>709600000</v>
      </c>
      <c r="I482" s="26" t="s">
        <v>32</v>
      </c>
      <c r="J482" s="27" t="s">
        <v>40</v>
      </c>
      <c r="K482" s="24">
        <v>15758165</v>
      </c>
      <c r="L482" s="24">
        <v>15758165</v>
      </c>
      <c r="M482" s="24">
        <v>0</v>
      </c>
      <c r="N482" s="24">
        <v>0</v>
      </c>
      <c r="O482" s="24">
        <f t="shared" si="118"/>
        <v>15758165</v>
      </c>
      <c r="P482" s="24">
        <v>0</v>
      </c>
      <c r="Q482" s="24">
        <v>0</v>
      </c>
      <c r="R482" s="24">
        <v>0</v>
      </c>
      <c r="S482" s="24">
        <v>285002.33</v>
      </c>
      <c r="T482" s="24">
        <v>285002.33</v>
      </c>
      <c r="U482" s="24">
        <v>15473162.67</v>
      </c>
      <c r="V482" s="24">
        <v>15473162.67</v>
      </c>
      <c r="W482" s="24">
        <v>0</v>
      </c>
      <c r="X482" s="24">
        <f t="shared" si="129"/>
        <v>15473162.67</v>
      </c>
      <c r="Y482" s="12">
        <f t="shared" si="119"/>
        <v>1.8086010014490901E-2</v>
      </c>
      <c r="Z482" s="12">
        <f t="shared" si="120"/>
        <v>1.8086010014490901E-2</v>
      </c>
      <c r="AA482" s="12">
        <f t="shared" si="121"/>
        <v>0</v>
      </c>
      <c r="AB482" s="13">
        <f t="shared" si="122"/>
        <v>1.8086010014490901E-2</v>
      </c>
    </row>
    <row r="483" spans="1:28" outlineLevel="4" x14ac:dyDescent="0.35">
      <c r="A483" s="25" t="s">
        <v>233</v>
      </c>
      <c r="B483" s="25" t="s">
        <v>31</v>
      </c>
      <c r="C483" s="25" t="s">
        <v>32</v>
      </c>
      <c r="D483" s="25" t="s">
        <v>43</v>
      </c>
      <c r="E483" s="25" t="s">
        <v>34</v>
      </c>
      <c r="F483" s="26" t="s">
        <v>35</v>
      </c>
      <c r="G483" s="25">
        <v>1111</v>
      </c>
      <c r="H483" s="25">
        <v>709600000</v>
      </c>
      <c r="I483" s="26" t="s">
        <v>32</v>
      </c>
      <c r="J483" s="27" t="s">
        <v>376</v>
      </c>
      <c r="K483" s="24">
        <v>172540184</v>
      </c>
      <c r="L483" s="24">
        <v>172540184</v>
      </c>
      <c r="M483" s="24">
        <v>0</v>
      </c>
      <c r="N483" s="24">
        <v>0</v>
      </c>
      <c r="O483" s="24">
        <f t="shared" si="118"/>
        <v>172540184</v>
      </c>
      <c r="P483" s="24">
        <v>0</v>
      </c>
      <c r="Q483" s="24">
        <v>0</v>
      </c>
      <c r="R483" s="24">
        <v>0</v>
      </c>
      <c r="S483" s="24">
        <v>23815004.899999999</v>
      </c>
      <c r="T483" s="24">
        <v>23815004.899999999</v>
      </c>
      <c r="U483" s="24">
        <v>148725179.09999999</v>
      </c>
      <c r="V483" s="24">
        <v>148725179.09999999</v>
      </c>
      <c r="W483" s="24">
        <v>0</v>
      </c>
      <c r="X483" s="24">
        <f t="shared" si="129"/>
        <v>148725179.09999999</v>
      </c>
      <c r="Y483" s="12">
        <f t="shared" si="119"/>
        <v>0.13802584619939898</v>
      </c>
      <c r="Z483" s="12">
        <f t="shared" si="120"/>
        <v>0.13802584619939898</v>
      </c>
      <c r="AA483" s="12">
        <f t="shared" si="121"/>
        <v>0</v>
      </c>
      <c r="AB483" s="13">
        <f t="shared" si="122"/>
        <v>0.13802584619939898</v>
      </c>
    </row>
    <row r="484" spans="1:28" ht="29" outlineLevel="4" x14ac:dyDescent="0.35">
      <c r="A484" s="25" t="s">
        <v>233</v>
      </c>
      <c r="B484" s="25" t="s">
        <v>31</v>
      </c>
      <c r="C484" s="25" t="s">
        <v>32</v>
      </c>
      <c r="D484" s="25" t="s">
        <v>44</v>
      </c>
      <c r="E484" s="25" t="s">
        <v>34</v>
      </c>
      <c r="F484" s="26" t="s">
        <v>35</v>
      </c>
      <c r="G484" s="25">
        <v>1111</v>
      </c>
      <c r="H484" s="25">
        <v>709600000</v>
      </c>
      <c r="I484" s="26" t="s">
        <v>32</v>
      </c>
      <c r="J484" s="27" t="s">
        <v>375</v>
      </c>
      <c r="K484" s="24">
        <v>204818271</v>
      </c>
      <c r="L484" s="24">
        <v>204818271</v>
      </c>
      <c r="M484" s="24">
        <v>0</v>
      </c>
      <c r="N484" s="24">
        <v>0</v>
      </c>
      <c r="O484" s="24">
        <f t="shared" si="118"/>
        <v>204818271</v>
      </c>
      <c r="P484" s="24">
        <v>0</v>
      </c>
      <c r="Q484" s="24">
        <v>0</v>
      </c>
      <c r="R484" s="24">
        <v>0</v>
      </c>
      <c r="S484" s="24">
        <v>32411844.23</v>
      </c>
      <c r="T484" s="24">
        <v>32411844.23</v>
      </c>
      <c r="U484" s="24">
        <v>172406426.77000001</v>
      </c>
      <c r="V484" s="24">
        <v>172406426.77000001</v>
      </c>
      <c r="W484" s="24">
        <v>0</v>
      </c>
      <c r="X484" s="24">
        <f t="shared" si="129"/>
        <v>172406426.77000001</v>
      </c>
      <c r="Y484" s="12">
        <f t="shared" si="119"/>
        <v>0.15824684034169978</v>
      </c>
      <c r="Z484" s="12">
        <f t="shared" si="120"/>
        <v>0.15824684034169978</v>
      </c>
      <c r="AA484" s="12">
        <f t="shared" si="121"/>
        <v>0</v>
      </c>
      <c r="AB484" s="13">
        <f t="shared" si="122"/>
        <v>0.15824684034169978</v>
      </c>
    </row>
    <row r="485" spans="1:28" outlineLevel="4" x14ac:dyDescent="0.35">
      <c r="A485" s="25" t="s">
        <v>233</v>
      </c>
      <c r="B485" s="25" t="s">
        <v>31</v>
      </c>
      <c r="C485" s="25" t="s">
        <v>32</v>
      </c>
      <c r="D485" s="25" t="s">
        <v>45</v>
      </c>
      <c r="E485" s="25" t="s">
        <v>34</v>
      </c>
      <c r="F485" s="26" t="s">
        <v>35</v>
      </c>
      <c r="G485" s="25">
        <v>1111</v>
      </c>
      <c r="H485" s="25">
        <v>709600000</v>
      </c>
      <c r="I485" s="26" t="s">
        <v>32</v>
      </c>
      <c r="J485" s="27" t="s">
        <v>46</v>
      </c>
      <c r="K485" s="24">
        <v>92006157</v>
      </c>
      <c r="L485" s="24">
        <v>92006157</v>
      </c>
      <c r="M485" s="24">
        <v>0</v>
      </c>
      <c r="N485" s="24">
        <v>0</v>
      </c>
      <c r="O485" s="24">
        <f t="shared" si="118"/>
        <v>92006157</v>
      </c>
      <c r="P485" s="24">
        <v>0</v>
      </c>
      <c r="Q485" s="24">
        <v>0</v>
      </c>
      <c r="R485" s="24">
        <v>0</v>
      </c>
      <c r="S485" s="24">
        <v>21198.959999999999</v>
      </c>
      <c r="T485" s="24">
        <v>21198.959999999999</v>
      </c>
      <c r="U485" s="24">
        <v>91984958.040000007</v>
      </c>
      <c r="V485" s="24">
        <v>91984958.040000007</v>
      </c>
      <c r="W485" s="24">
        <v>0</v>
      </c>
      <c r="X485" s="24">
        <f t="shared" si="129"/>
        <v>91984958.040000007</v>
      </c>
      <c r="Y485" s="12">
        <f t="shared" si="119"/>
        <v>2.3040805845200119E-4</v>
      </c>
      <c r="Z485" s="12">
        <f t="shared" si="120"/>
        <v>2.3040805845200119E-4</v>
      </c>
      <c r="AA485" s="12">
        <f t="shared" si="121"/>
        <v>0</v>
      </c>
      <c r="AB485" s="13">
        <f t="shared" si="122"/>
        <v>2.3040805845200119E-4</v>
      </c>
    </row>
    <row r="486" spans="1:28" outlineLevel="4" x14ac:dyDescent="0.35">
      <c r="A486" s="25" t="s">
        <v>233</v>
      </c>
      <c r="B486" s="25" t="s">
        <v>31</v>
      </c>
      <c r="C486" s="25" t="s">
        <v>32</v>
      </c>
      <c r="D486" s="25" t="s">
        <v>47</v>
      </c>
      <c r="E486" s="25" t="s">
        <v>34</v>
      </c>
      <c r="F486" s="26" t="s">
        <v>35</v>
      </c>
      <c r="G486" s="25">
        <v>1111</v>
      </c>
      <c r="H486" s="25">
        <v>709600000</v>
      </c>
      <c r="I486" s="26" t="s">
        <v>32</v>
      </c>
      <c r="J486" s="27" t="s">
        <v>48</v>
      </c>
      <c r="K486" s="24">
        <v>81811811</v>
      </c>
      <c r="L486" s="24">
        <v>81811811</v>
      </c>
      <c r="M486" s="24">
        <v>0</v>
      </c>
      <c r="N486" s="24">
        <v>0</v>
      </c>
      <c r="O486" s="24">
        <f t="shared" si="118"/>
        <v>81811811</v>
      </c>
      <c r="P486" s="24">
        <v>0</v>
      </c>
      <c r="Q486" s="24">
        <v>0</v>
      </c>
      <c r="R486" s="24">
        <v>0</v>
      </c>
      <c r="S486" s="24">
        <v>73145073.390000001</v>
      </c>
      <c r="T486" s="24">
        <v>73145073.390000001</v>
      </c>
      <c r="U486" s="24">
        <v>8666737.6099999994</v>
      </c>
      <c r="V486" s="24">
        <v>8666737.6099999994</v>
      </c>
      <c r="W486" s="24">
        <v>0</v>
      </c>
      <c r="X486" s="24">
        <f t="shared" si="129"/>
        <v>8666737.6099999994</v>
      </c>
      <c r="Y486" s="12">
        <f t="shared" si="119"/>
        <v>0.89406495829801402</v>
      </c>
      <c r="Z486" s="12">
        <f t="shared" si="120"/>
        <v>0.89406495829801402</v>
      </c>
      <c r="AA486" s="12">
        <f t="shared" si="121"/>
        <v>0</v>
      </c>
      <c r="AB486" s="13">
        <f t="shared" si="122"/>
        <v>0.89406495829801402</v>
      </c>
    </row>
    <row r="487" spans="1:28" outlineLevel="4" x14ac:dyDescent="0.35">
      <c r="A487" s="25" t="s">
        <v>233</v>
      </c>
      <c r="B487" s="25" t="s">
        <v>31</v>
      </c>
      <c r="C487" s="25" t="s">
        <v>32</v>
      </c>
      <c r="D487" s="25" t="s">
        <v>49</v>
      </c>
      <c r="E487" s="25" t="s">
        <v>34</v>
      </c>
      <c r="F487" s="26" t="s">
        <v>35</v>
      </c>
      <c r="G487" s="25">
        <v>1111</v>
      </c>
      <c r="H487" s="25">
        <v>709600000</v>
      </c>
      <c r="I487" s="26" t="s">
        <v>32</v>
      </c>
      <c r="J487" s="27" t="s">
        <v>50</v>
      </c>
      <c r="K487" s="24">
        <v>44811270</v>
      </c>
      <c r="L487" s="24">
        <v>44811270</v>
      </c>
      <c r="M487" s="24">
        <v>0</v>
      </c>
      <c r="N487" s="24">
        <v>0</v>
      </c>
      <c r="O487" s="24">
        <f t="shared" si="118"/>
        <v>44811270</v>
      </c>
      <c r="P487" s="24">
        <v>0</v>
      </c>
      <c r="Q487" s="24">
        <v>0</v>
      </c>
      <c r="R487" s="24">
        <v>0</v>
      </c>
      <c r="S487" s="24">
        <v>6907082.9699999997</v>
      </c>
      <c r="T487" s="24">
        <v>6907082.9699999997</v>
      </c>
      <c r="U487" s="24">
        <v>37904187.030000001</v>
      </c>
      <c r="V487" s="24">
        <v>37904187.030000001</v>
      </c>
      <c r="W487" s="24">
        <v>0</v>
      </c>
      <c r="X487" s="24">
        <f t="shared" si="129"/>
        <v>37904187.030000001</v>
      </c>
      <c r="Y487" s="12">
        <f t="shared" si="119"/>
        <v>0.15413718401643159</v>
      </c>
      <c r="Z487" s="12">
        <f t="shared" si="120"/>
        <v>0.15413718401643159</v>
      </c>
      <c r="AA487" s="12">
        <f t="shared" si="121"/>
        <v>0</v>
      </c>
      <c r="AB487" s="13">
        <f t="shared" si="122"/>
        <v>0.15413718401643159</v>
      </c>
    </row>
    <row r="488" spans="1:28" ht="87" outlineLevel="4" x14ac:dyDescent="0.35">
      <c r="A488" s="25" t="s">
        <v>233</v>
      </c>
      <c r="B488" s="25" t="s">
        <v>31</v>
      </c>
      <c r="C488" s="25" t="s">
        <v>32</v>
      </c>
      <c r="D488" s="25" t="s">
        <v>51</v>
      </c>
      <c r="E488" s="25" t="s">
        <v>52</v>
      </c>
      <c r="F488" s="26" t="s">
        <v>35</v>
      </c>
      <c r="G488" s="25">
        <v>1112</v>
      </c>
      <c r="H488" s="25">
        <v>709600000</v>
      </c>
      <c r="I488" s="26" t="s">
        <v>32</v>
      </c>
      <c r="J488" s="27" t="s">
        <v>377</v>
      </c>
      <c r="K488" s="24">
        <v>100452120</v>
      </c>
      <c r="L488" s="24">
        <v>100452120</v>
      </c>
      <c r="M488" s="24">
        <v>0</v>
      </c>
      <c r="N488" s="24">
        <v>0</v>
      </c>
      <c r="O488" s="24">
        <f t="shared" si="118"/>
        <v>100452120</v>
      </c>
      <c r="P488" s="24">
        <v>0</v>
      </c>
      <c r="Q488" s="24">
        <v>79855799</v>
      </c>
      <c r="R488" s="24">
        <v>0</v>
      </c>
      <c r="S488" s="24">
        <v>20596321</v>
      </c>
      <c r="T488" s="24">
        <v>20596321</v>
      </c>
      <c r="U488" s="24">
        <v>0</v>
      </c>
      <c r="V488" s="24">
        <v>0</v>
      </c>
      <c r="W488" s="24">
        <v>0</v>
      </c>
      <c r="X488" s="24">
        <f t="shared" si="129"/>
        <v>0</v>
      </c>
      <c r="Y488" s="12">
        <f t="shared" si="119"/>
        <v>0.20503620033106321</v>
      </c>
      <c r="Z488" s="12">
        <f t="shared" si="120"/>
        <v>0.20503620033106321</v>
      </c>
      <c r="AA488" s="12">
        <f t="shared" si="121"/>
        <v>0.79496379966893682</v>
      </c>
      <c r="AB488" s="13">
        <f t="shared" si="122"/>
        <v>1</v>
      </c>
    </row>
    <row r="489" spans="1:28" ht="58" outlineLevel="4" x14ac:dyDescent="0.35">
      <c r="A489" s="25" t="s">
        <v>233</v>
      </c>
      <c r="B489" s="25" t="s">
        <v>31</v>
      </c>
      <c r="C489" s="25" t="s">
        <v>32</v>
      </c>
      <c r="D489" s="25" t="s">
        <v>53</v>
      </c>
      <c r="E489" s="25" t="s">
        <v>52</v>
      </c>
      <c r="F489" s="26" t="s">
        <v>35</v>
      </c>
      <c r="G489" s="25">
        <v>1112</v>
      </c>
      <c r="H489" s="25">
        <v>709600000</v>
      </c>
      <c r="I489" s="26" t="s">
        <v>32</v>
      </c>
      <c r="J489" s="27" t="s">
        <v>378</v>
      </c>
      <c r="K489" s="24">
        <v>5522521</v>
      </c>
      <c r="L489" s="24">
        <v>5522521</v>
      </c>
      <c r="M489" s="24">
        <v>0</v>
      </c>
      <c r="N489" s="24">
        <v>0</v>
      </c>
      <c r="O489" s="24">
        <f t="shared" si="118"/>
        <v>5522521</v>
      </c>
      <c r="P489" s="24">
        <v>0</v>
      </c>
      <c r="Q489" s="24">
        <v>4409205</v>
      </c>
      <c r="R489" s="24">
        <v>0</v>
      </c>
      <c r="S489" s="24">
        <v>1113316</v>
      </c>
      <c r="T489" s="24">
        <v>1113316</v>
      </c>
      <c r="U489" s="24">
        <v>0</v>
      </c>
      <c r="V489" s="24">
        <v>0</v>
      </c>
      <c r="W489" s="24">
        <v>0</v>
      </c>
      <c r="X489" s="24">
        <f t="shared" si="129"/>
        <v>0</v>
      </c>
      <c r="Y489" s="12">
        <f t="shared" si="119"/>
        <v>0.20159561185914912</v>
      </c>
      <c r="Z489" s="12">
        <f t="shared" si="120"/>
        <v>0.20159561185914912</v>
      </c>
      <c r="AA489" s="12">
        <f t="shared" si="121"/>
        <v>0.79840438814085091</v>
      </c>
      <c r="AB489" s="13">
        <f t="shared" si="122"/>
        <v>1</v>
      </c>
    </row>
    <row r="490" spans="1:28" ht="87" outlineLevel="4" x14ac:dyDescent="0.35">
      <c r="A490" s="25" t="s">
        <v>233</v>
      </c>
      <c r="B490" s="25" t="s">
        <v>31</v>
      </c>
      <c r="C490" s="25" t="s">
        <v>32</v>
      </c>
      <c r="D490" s="25" t="s">
        <v>54</v>
      </c>
      <c r="E490" s="25" t="s">
        <v>52</v>
      </c>
      <c r="F490" s="26" t="s">
        <v>35</v>
      </c>
      <c r="G490" s="25">
        <v>1112</v>
      </c>
      <c r="H490" s="25">
        <v>709600000</v>
      </c>
      <c r="I490" s="26" t="s">
        <v>32</v>
      </c>
      <c r="J490" s="27" t="s">
        <v>379</v>
      </c>
      <c r="K490" s="24">
        <v>20599107</v>
      </c>
      <c r="L490" s="24">
        <v>20599107</v>
      </c>
      <c r="M490" s="24">
        <v>0</v>
      </c>
      <c r="N490" s="24">
        <v>0</v>
      </c>
      <c r="O490" s="24">
        <f t="shared" si="118"/>
        <v>20599107</v>
      </c>
      <c r="P490" s="24">
        <v>0</v>
      </c>
      <c r="Q490" s="24">
        <v>17048614</v>
      </c>
      <c r="R490" s="24">
        <v>0</v>
      </c>
      <c r="S490" s="24">
        <v>3550493</v>
      </c>
      <c r="T490" s="24">
        <v>3550493</v>
      </c>
      <c r="U490" s="24">
        <v>0</v>
      </c>
      <c r="V490" s="24">
        <v>0</v>
      </c>
      <c r="W490" s="24">
        <v>0</v>
      </c>
      <c r="X490" s="24">
        <f t="shared" si="129"/>
        <v>0</v>
      </c>
      <c r="Y490" s="12">
        <f t="shared" si="119"/>
        <v>0.17236150091360758</v>
      </c>
      <c r="Z490" s="12">
        <f t="shared" si="120"/>
        <v>0.17236150091360758</v>
      </c>
      <c r="AA490" s="12">
        <f t="shared" si="121"/>
        <v>0.82763849908639242</v>
      </c>
      <c r="AB490" s="13">
        <f t="shared" si="122"/>
        <v>1</v>
      </c>
    </row>
    <row r="491" spans="1:28" ht="72.5" outlineLevel="4" x14ac:dyDescent="0.35">
      <c r="A491" s="25" t="s">
        <v>233</v>
      </c>
      <c r="B491" s="25" t="s">
        <v>31</v>
      </c>
      <c r="C491" s="25" t="s">
        <v>32</v>
      </c>
      <c r="D491" s="25" t="s">
        <v>55</v>
      </c>
      <c r="E491" s="25" t="s">
        <v>52</v>
      </c>
      <c r="F491" s="26" t="s">
        <v>35</v>
      </c>
      <c r="G491" s="25">
        <v>1112</v>
      </c>
      <c r="H491" s="25">
        <v>709600000</v>
      </c>
      <c r="I491" s="26" t="s">
        <v>32</v>
      </c>
      <c r="J491" s="27" t="s">
        <v>380</v>
      </c>
      <c r="K491" s="24">
        <v>33135123</v>
      </c>
      <c r="L491" s="24">
        <v>33135123</v>
      </c>
      <c r="M491" s="24">
        <v>0</v>
      </c>
      <c r="N491" s="24">
        <v>0</v>
      </c>
      <c r="O491" s="24">
        <f t="shared" si="118"/>
        <v>33135123</v>
      </c>
      <c r="P491" s="24">
        <v>0</v>
      </c>
      <c r="Q491" s="24">
        <v>26455235</v>
      </c>
      <c r="R491" s="24">
        <v>0</v>
      </c>
      <c r="S491" s="24">
        <v>6679888</v>
      </c>
      <c r="T491" s="24">
        <v>6679888</v>
      </c>
      <c r="U491" s="24">
        <v>0</v>
      </c>
      <c r="V491" s="24">
        <v>0</v>
      </c>
      <c r="W491" s="24">
        <v>0</v>
      </c>
      <c r="X491" s="24">
        <f t="shared" si="129"/>
        <v>0</v>
      </c>
      <c r="Y491" s="12">
        <f t="shared" si="119"/>
        <v>0.20159538867563581</v>
      </c>
      <c r="Z491" s="12">
        <f t="shared" si="120"/>
        <v>0.20159538867563581</v>
      </c>
      <c r="AA491" s="12">
        <f t="shared" si="121"/>
        <v>0.79840461132436413</v>
      </c>
      <c r="AB491" s="13">
        <f t="shared" si="122"/>
        <v>1</v>
      </c>
    </row>
    <row r="492" spans="1:28" ht="72.5" outlineLevel="4" x14ac:dyDescent="0.35">
      <c r="A492" s="25" t="s">
        <v>233</v>
      </c>
      <c r="B492" s="25" t="s">
        <v>31</v>
      </c>
      <c r="C492" s="25" t="s">
        <v>32</v>
      </c>
      <c r="D492" s="25" t="s">
        <v>56</v>
      </c>
      <c r="E492" s="25" t="s">
        <v>52</v>
      </c>
      <c r="F492" s="26" t="s">
        <v>35</v>
      </c>
      <c r="G492" s="25">
        <v>1112</v>
      </c>
      <c r="H492" s="25">
        <v>709600000</v>
      </c>
      <c r="I492" s="26" t="s">
        <v>32</v>
      </c>
      <c r="J492" s="27" t="s">
        <v>381</v>
      </c>
      <c r="K492" s="24">
        <v>16567562</v>
      </c>
      <c r="L492" s="24">
        <v>16567562</v>
      </c>
      <c r="M492" s="24">
        <v>0</v>
      </c>
      <c r="N492" s="24">
        <v>0</v>
      </c>
      <c r="O492" s="24">
        <f t="shared" si="118"/>
        <v>16567562</v>
      </c>
      <c r="P492" s="24">
        <v>0</v>
      </c>
      <c r="Q492" s="24">
        <v>13227620</v>
      </c>
      <c r="R492" s="24">
        <v>0</v>
      </c>
      <c r="S492" s="24">
        <v>3339942</v>
      </c>
      <c r="T492" s="24">
        <v>3339942</v>
      </c>
      <c r="U492" s="24">
        <v>0</v>
      </c>
      <c r="V492" s="24">
        <v>0</v>
      </c>
      <c r="W492" s="24">
        <v>0</v>
      </c>
      <c r="X492" s="24">
        <f t="shared" si="129"/>
        <v>0</v>
      </c>
      <c r="Y492" s="12">
        <f t="shared" si="119"/>
        <v>0.2015952618737748</v>
      </c>
      <c r="Z492" s="12">
        <f t="shared" si="120"/>
        <v>0.2015952618737748</v>
      </c>
      <c r="AA492" s="12">
        <f t="shared" si="121"/>
        <v>0.79840473812622526</v>
      </c>
      <c r="AB492" s="13">
        <f t="shared" si="122"/>
        <v>1</v>
      </c>
    </row>
    <row r="493" spans="1:28" ht="58" outlineLevel="4" x14ac:dyDescent="0.35">
      <c r="A493" s="25" t="s">
        <v>233</v>
      </c>
      <c r="B493" s="25" t="s">
        <v>31</v>
      </c>
      <c r="C493" s="25" t="s">
        <v>32</v>
      </c>
      <c r="D493" s="25" t="s">
        <v>57</v>
      </c>
      <c r="E493" s="25" t="s">
        <v>52</v>
      </c>
      <c r="F493" s="26" t="s">
        <v>35</v>
      </c>
      <c r="G493" s="25">
        <v>1112</v>
      </c>
      <c r="H493" s="25">
        <v>709600000</v>
      </c>
      <c r="I493" s="26" t="s">
        <v>32</v>
      </c>
      <c r="J493" s="27" t="s">
        <v>382</v>
      </c>
      <c r="K493" s="24">
        <v>48814039</v>
      </c>
      <c r="L493" s="24">
        <v>48814039</v>
      </c>
      <c r="M493" s="24">
        <v>0</v>
      </c>
      <c r="N493" s="24">
        <v>0</v>
      </c>
      <c r="O493" s="24">
        <f t="shared" si="118"/>
        <v>48814039</v>
      </c>
      <c r="P493" s="24">
        <v>0</v>
      </c>
      <c r="Q493" s="24">
        <v>41539525.079999998</v>
      </c>
      <c r="R493" s="24">
        <v>0</v>
      </c>
      <c r="S493" s="24">
        <v>7274513.9199999999</v>
      </c>
      <c r="T493" s="24">
        <v>7274513.9199999999</v>
      </c>
      <c r="U493" s="24">
        <v>0</v>
      </c>
      <c r="V493" s="24">
        <v>0</v>
      </c>
      <c r="W493" s="24">
        <v>0</v>
      </c>
      <c r="X493" s="24">
        <f t="shared" si="129"/>
        <v>1.862645149230957E-9</v>
      </c>
      <c r="Y493" s="12">
        <f t="shared" si="119"/>
        <v>0.14902503601474157</v>
      </c>
      <c r="Z493" s="12">
        <f t="shared" si="120"/>
        <v>0.14902503601474157</v>
      </c>
      <c r="AA493" s="12">
        <f t="shared" si="121"/>
        <v>0.8509749639852584</v>
      </c>
      <c r="AB493" s="13">
        <f t="shared" si="122"/>
        <v>1</v>
      </c>
    </row>
    <row r="494" spans="1:28" outlineLevel="3" x14ac:dyDescent="0.35">
      <c r="A494" s="29"/>
      <c r="B494" s="29"/>
      <c r="C494" s="29" t="s">
        <v>58</v>
      </c>
      <c r="D494" s="29"/>
      <c r="E494" s="29"/>
      <c r="F494" s="39"/>
      <c r="G494" s="29"/>
      <c r="H494" s="29"/>
      <c r="I494" s="39"/>
      <c r="J494" s="40"/>
      <c r="K494" s="30">
        <f t="shared" ref="K494:X494" si="130">SUBTOTAL(9,K480:K493)</f>
        <v>1418019180</v>
      </c>
      <c r="L494" s="30">
        <f t="shared" si="130"/>
        <v>1418019180</v>
      </c>
      <c r="M494" s="30">
        <f t="shared" si="130"/>
        <v>0</v>
      </c>
      <c r="N494" s="30">
        <f t="shared" si="130"/>
        <v>0</v>
      </c>
      <c r="O494" s="30">
        <f t="shared" si="130"/>
        <v>1418019180</v>
      </c>
      <c r="P494" s="30">
        <f t="shared" si="130"/>
        <v>0</v>
      </c>
      <c r="Q494" s="30">
        <f t="shared" si="130"/>
        <v>182535998.07999998</v>
      </c>
      <c r="R494" s="30">
        <f t="shared" si="130"/>
        <v>0</v>
      </c>
      <c r="S494" s="30">
        <f t="shared" si="130"/>
        <v>264271898.19</v>
      </c>
      <c r="T494" s="30">
        <f t="shared" si="130"/>
        <v>264271898.19</v>
      </c>
      <c r="U494" s="30">
        <f t="shared" si="130"/>
        <v>971211283.7299999</v>
      </c>
      <c r="V494" s="30">
        <f t="shared" si="130"/>
        <v>971211283.7299999</v>
      </c>
      <c r="W494" s="30">
        <f t="shared" si="130"/>
        <v>0</v>
      </c>
      <c r="X494" s="30">
        <f t="shared" si="130"/>
        <v>971211283.7299999</v>
      </c>
      <c r="Y494" s="14">
        <f t="shared" si="119"/>
        <v>0.18636694194079942</v>
      </c>
      <c r="Z494" s="14">
        <f t="shared" si="120"/>
        <v>0.18636694194079942</v>
      </c>
      <c r="AA494" s="14">
        <f t="shared" si="121"/>
        <v>0.12872604309907851</v>
      </c>
      <c r="AB494" s="15">
        <f t="shared" si="122"/>
        <v>0.31509298503987793</v>
      </c>
    </row>
    <row r="495" spans="1:28" outlineLevel="4" x14ac:dyDescent="0.35">
      <c r="A495" s="25" t="s">
        <v>233</v>
      </c>
      <c r="B495" s="25" t="s">
        <v>31</v>
      </c>
      <c r="C495" s="25" t="s">
        <v>59</v>
      </c>
      <c r="D495" s="25" t="s">
        <v>63</v>
      </c>
      <c r="E495" s="25" t="s">
        <v>34</v>
      </c>
      <c r="F495" s="26" t="s">
        <v>35</v>
      </c>
      <c r="G495" s="25">
        <v>1120</v>
      </c>
      <c r="H495" s="25">
        <v>709600000</v>
      </c>
      <c r="I495" s="26" t="s">
        <v>32</v>
      </c>
      <c r="J495" s="27" t="s">
        <v>384</v>
      </c>
      <c r="K495" s="24">
        <v>19903261</v>
      </c>
      <c r="L495" s="24">
        <v>19903261</v>
      </c>
      <c r="M495" s="24">
        <v>0</v>
      </c>
      <c r="N495" s="24">
        <v>0</v>
      </c>
      <c r="O495" s="24">
        <f t="shared" si="118"/>
        <v>19903261</v>
      </c>
      <c r="P495" s="24">
        <v>0</v>
      </c>
      <c r="Q495" s="24">
        <v>0</v>
      </c>
      <c r="R495" s="24">
        <v>0</v>
      </c>
      <c r="S495" s="24">
        <v>0</v>
      </c>
      <c r="T495" s="24">
        <v>0</v>
      </c>
      <c r="U495" s="24">
        <v>19903261</v>
      </c>
      <c r="V495" s="24">
        <v>19903261</v>
      </c>
      <c r="W495" s="24">
        <v>0</v>
      </c>
      <c r="X495" s="24">
        <f>+$O495-$P495-$Q495-$R495-$S495-$W495</f>
        <v>19903261</v>
      </c>
      <c r="Y495" s="12">
        <f t="shared" si="119"/>
        <v>0</v>
      </c>
      <c r="Z495" s="12">
        <f t="shared" si="120"/>
        <v>0</v>
      </c>
      <c r="AA495" s="12">
        <f t="shared" si="121"/>
        <v>0</v>
      </c>
      <c r="AB495" s="13">
        <f t="shared" si="122"/>
        <v>0</v>
      </c>
    </row>
    <row r="496" spans="1:28" outlineLevel="4" x14ac:dyDescent="0.35">
      <c r="A496" s="25" t="s">
        <v>233</v>
      </c>
      <c r="B496" s="25" t="s">
        <v>31</v>
      </c>
      <c r="C496" s="25" t="s">
        <v>59</v>
      </c>
      <c r="D496" s="25" t="s">
        <v>67</v>
      </c>
      <c r="E496" s="25" t="s">
        <v>34</v>
      </c>
      <c r="F496" s="26" t="s">
        <v>35</v>
      </c>
      <c r="G496" s="25">
        <v>1120</v>
      </c>
      <c r="H496" s="25">
        <v>709600000</v>
      </c>
      <c r="I496" s="26" t="s">
        <v>32</v>
      </c>
      <c r="J496" s="27" t="s">
        <v>388</v>
      </c>
      <c r="K496" s="24">
        <v>2011996716</v>
      </c>
      <c r="L496" s="24">
        <v>2011996716</v>
      </c>
      <c r="M496" s="24">
        <v>-25391.37</v>
      </c>
      <c r="N496" s="24">
        <v>0</v>
      </c>
      <c r="O496" s="24">
        <f t="shared" si="118"/>
        <v>2011971324.6300001</v>
      </c>
      <c r="P496" s="24">
        <v>1198112588.5</v>
      </c>
      <c r="Q496" s="24">
        <v>18471038.5</v>
      </c>
      <c r="R496" s="24">
        <v>0</v>
      </c>
      <c r="S496" s="24">
        <v>0</v>
      </c>
      <c r="T496" s="24">
        <v>0</v>
      </c>
      <c r="U496" s="24">
        <v>333413089</v>
      </c>
      <c r="V496" s="24">
        <v>795413089</v>
      </c>
      <c r="W496" s="24">
        <v>0</v>
      </c>
      <c r="X496" s="24">
        <f>+$O496-$P496-$Q496-$R496-$S496-$W496</f>
        <v>795387697.63000011</v>
      </c>
      <c r="Y496" s="12">
        <f t="shared" si="119"/>
        <v>0</v>
      </c>
      <c r="Z496" s="12">
        <f t="shared" si="120"/>
        <v>0</v>
      </c>
      <c r="AA496" s="12">
        <f t="shared" si="121"/>
        <v>0.6046724484126178</v>
      </c>
      <c r="AB496" s="13">
        <f t="shared" si="122"/>
        <v>0.6046724484126178</v>
      </c>
    </row>
    <row r="497" spans="1:28" outlineLevel="4" x14ac:dyDescent="0.35">
      <c r="A497" s="25" t="s">
        <v>233</v>
      </c>
      <c r="B497" s="25" t="s">
        <v>31</v>
      </c>
      <c r="C497" s="25" t="s">
        <v>59</v>
      </c>
      <c r="D497" s="25" t="s">
        <v>68</v>
      </c>
      <c r="E497" s="25" t="s">
        <v>34</v>
      </c>
      <c r="F497" s="26" t="s">
        <v>35</v>
      </c>
      <c r="G497" s="25">
        <v>1120</v>
      </c>
      <c r="H497" s="25">
        <v>709600000</v>
      </c>
      <c r="I497" s="26" t="s">
        <v>32</v>
      </c>
      <c r="J497" s="27" t="s">
        <v>389</v>
      </c>
      <c r="K497" s="24">
        <v>17457600</v>
      </c>
      <c r="L497" s="24">
        <v>17457600</v>
      </c>
      <c r="M497" s="24">
        <v>0</v>
      </c>
      <c r="N497" s="24">
        <v>0</v>
      </c>
      <c r="O497" s="24">
        <f t="shared" si="118"/>
        <v>17457600</v>
      </c>
      <c r="P497" s="24">
        <v>0</v>
      </c>
      <c r="Q497" s="24">
        <v>8709200</v>
      </c>
      <c r="R497" s="24">
        <v>0</v>
      </c>
      <c r="S497" s="24">
        <v>19600</v>
      </c>
      <c r="T497" s="24">
        <v>19600</v>
      </c>
      <c r="U497" s="24">
        <v>0</v>
      </c>
      <c r="V497" s="24">
        <v>8728800</v>
      </c>
      <c r="W497" s="24">
        <v>0</v>
      </c>
      <c r="X497" s="24">
        <f>+$O497-$P497-$Q497-$R497-$S497-$W497</f>
        <v>8728800</v>
      </c>
      <c r="Y497" s="12">
        <f t="shared" si="119"/>
        <v>1.1227201906333058E-3</v>
      </c>
      <c r="Z497" s="12">
        <f t="shared" si="120"/>
        <v>1.1227201906333058E-3</v>
      </c>
      <c r="AA497" s="12">
        <f t="shared" si="121"/>
        <v>0.49887727980936669</v>
      </c>
      <c r="AB497" s="13">
        <f t="shared" si="122"/>
        <v>0.5</v>
      </c>
    </row>
    <row r="498" spans="1:28" outlineLevel="4" x14ac:dyDescent="0.35">
      <c r="A498" s="25" t="s">
        <v>233</v>
      </c>
      <c r="B498" s="25" t="s">
        <v>31</v>
      </c>
      <c r="C498" s="25" t="s">
        <v>59</v>
      </c>
      <c r="D498" s="25" t="s">
        <v>76</v>
      </c>
      <c r="E498" s="25" t="s">
        <v>34</v>
      </c>
      <c r="F498" s="26" t="s">
        <v>35</v>
      </c>
      <c r="G498" s="25">
        <v>1120</v>
      </c>
      <c r="H498" s="25">
        <v>709600000</v>
      </c>
      <c r="I498" s="26" t="s">
        <v>32</v>
      </c>
      <c r="J498" s="27" t="s">
        <v>77</v>
      </c>
      <c r="K498" s="24">
        <v>0</v>
      </c>
      <c r="L498" s="24">
        <v>0</v>
      </c>
      <c r="M498" s="24">
        <v>25391.37</v>
      </c>
      <c r="N498" s="24">
        <v>0</v>
      </c>
      <c r="O498" s="24">
        <f t="shared" si="118"/>
        <v>25391.37</v>
      </c>
      <c r="P498" s="24">
        <v>0</v>
      </c>
      <c r="Q498" s="24">
        <v>25391.37</v>
      </c>
      <c r="R498" s="24">
        <v>0</v>
      </c>
      <c r="S498" s="24">
        <v>0</v>
      </c>
      <c r="T498" s="24">
        <v>0</v>
      </c>
      <c r="U498" s="24">
        <v>-25391.37</v>
      </c>
      <c r="V498" s="24">
        <v>-25391.37</v>
      </c>
      <c r="W498" s="24">
        <v>0</v>
      </c>
      <c r="X498" s="24">
        <f>+$O498-$P498-$Q498-$R498-$S498-$W498</f>
        <v>0</v>
      </c>
      <c r="Y498" s="12">
        <f t="shared" si="119"/>
        <v>0</v>
      </c>
      <c r="Z498" s="12">
        <f t="shared" si="120"/>
        <v>0</v>
      </c>
      <c r="AA498" s="12">
        <f t="shared" si="121"/>
        <v>1</v>
      </c>
      <c r="AB498" s="13">
        <f t="shared" si="122"/>
        <v>1</v>
      </c>
    </row>
    <row r="499" spans="1:28" outlineLevel="3" x14ac:dyDescent="0.35">
      <c r="A499" s="29"/>
      <c r="B499" s="29"/>
      <c r="C499" s="29" t="s">
        <v>78</v>
      </c>
      <c r="D499" s="29"/>
      <c r="E499" s="29"/>
      <c r="F499" s="39"/>
      <c r="G499" s="29"/>
      <c r="H499" s="29"/>
      <c r="I499" s="39"/>
      <c r="J499" s="40"/>
      <c r="K499" s="30">
        <f t="shared" ref="K499:X499" si="131">SUBTOTAL(9,K495:K498)</f>
        <v>2049357577</v>
      </c>
      <c r="L499" s="30">
        <f t="shared" si="131"/>
        <v>2049357577</v>
      </c>
      <c r="M499" s="30">
        <f t="shared" si="131"/>
        <v>0</v>
      </c>
      <c r="N499" s="30">
        <f t="shared" si="131"/>
        <v>0</v>
      </c>
      <c r="O499" s="30">
        <f t="shared" si="131"/>
        <v>2049357577</v>
      </c>
      <c r="P499" s="30">
        <f t="shared" si="131"/>
        <v>1198112588.5</v>
      </c>
      <c r="Q499" s="30">
        <f t="shared" si="131"/>
        <v>27205629.870000001</v>
      </c>
      <c r="R499" s="30">
        <f t="shared" si="131"/>
        <v>0</v>
      </c>
      <c r="S499" s="30">
        <f t="shared" si="131"/>
        <v>19600</v>
      </c>
      <c r="T499" s="30">
        <f t="shared" si="131"/>
        <v>19600</v>
      </c>
      <c r="U499" s="30">
        <f t="shared" si="131"/>
        <v>353290958.63</v>
      </c>
      <c r="V499" s="30">
        <f t="shared" si="131"/>
        <v>824019758.63</v>
      </c>
      <c r="W499" s="30">
        <f t="shared" si="131"/>
        <v>0</v>
      </c>
      <c r="X499" s="30">
        <f t="shared" si="131"/>
        <v>824019758.63000011</v>
      </c>
      <c r="Y499" s="14">
        <f t="shared" si="119"/>
        <v>9.5639727395411005E-6</v>
      </c>
      <c r="Z499" s="14">
        <f t="shared" si="120"/>
        <v>9.5639727395411005E-6</v>
      </c>
      <c r="AA499" s="14">
        <f t="shared" si="121"/>
        <v>0.59790357335478306</v>
      </c>
      <c r="AB499" s="15">
        <f t="shared" si="122"/>
        <v>0.5979131373275226</v>
      </c>
    </row>
    <row r="500" spans="1:28" outlineLevel="4" x14ac:dyDescent="0.35">
      <c r="A500" s="25" t="s">
        <v>233</v>
      </c>
      <c r="B500" s="25" t="s">
        <v>31</v>
      </c>
      <c r="C500" s="25" t="s">
        <v>79</v>
      </c>
      <c r="D500" s="25" t="s">
        <v>87</v>
      </c>
      <c r="E500" s="25" t="s">
        <v>34</v>
      </c>
      <c r="F500" s="26" t="s">
        <v>35</v>
      </c>
      <c r="G500" s="25">
        <v>1120</v>
      </c>
      <c r="H500" s="25">
        <v>709600000</v>
      </c>
      <c r="I500" s="26" t="s">
        <v>32</v>
      </c>
      <c r="J500" s="27" t="s">
        <v>394</v>
      </c>
      <c r="K500" s="24">
        <v>748944</v>
      </c>
      <c r="L500" s="24">
        <v>748944</v>
      </c>
      <c r="M500" s="24">
        <v>0</v>
      </c>
      <c r="N500" s="24">
        <v>0</v>
      </c>
      <c r="O500" s="24">
        <f t="shared" si="118"/>
        <v>748944</v>
      </c>
      <c r="P500" s="24">
        <v>0</v>
      </c>
      <c r="Q500" s="24">
        <v>0</v>
      </c>
      <c r="R500" s="24">
        <v>0</v>
      </c>
      <c r="S500" s="24">
        <v>0</v>
      </c>
      <c r="T500" s="24">
        <v>0</v>
      </c>
      <c r="U500" s="24">
        <v>748944</v>
      </c>
      <c r="V500" s="24">
        <v>748944</v>
      </c>
      <c r="W500" s="24">
        <v>0</v>
      </c>
      <c r="X500" s="24">
        <f>+$O500-$P500-$Q500-$R500-$S500-$W500</f>
        <v>748944</v>
      </c>
      <c r="Y500" s="12">
        <f t="shared" si="119"/>
        <v>0</v>
      </c>
      <c r="Z500" s="12">
        <f t="shared" si="120"/>
        <v>0</v>
      </c>
      <c r="AA500" s="12">
        <f t="shared" si="121"/>
        <v>0</v>
      </c>
      <c r="AB500" s="13">
        <f t="shared" si="122"/>
        <v>0</v>
      </c>
    </row>
    <row r="501" spans="1:28" outlineLevel="4" x14ac:dyDescent="0.35">
      <c r="A501" s="25" t="s">
        <v>233</v>
      </c>
      <c r="B501" s="25" t="s">
        <v>31</v>
      </c>
      <c r="C501" s="25" t="s">
        <v>79</v>
      </c>
      <c r="D501" s="25" t="s">
        <v>88</v>
      </c>
      <c r="E501" s="25" t="s">
        <v>34</v>
      </c>
      <c r="F501" s="26" t="s">
        <v>35</v>
      </c>
      <c r="G501" s="25">
        <v>1120</v>
      </c>
      <c r="H501" s="25">
        <v>709600000</v>
      </c>
      <c r="I501" s="26" t="s">
        <v>32</v>
      </c>
      <c r="J501" s="27" t="s">
        <v>395</v>
      </c>
      <c r="K501" s="24">
        <v>703637</v>
      </c>
      <c r="L501" s="24">
        <v>703637</v>
      </c>
      <c r="M501" s="24">
        <v>0</v>
      </c>
      <c r="N501" s="24">
        <v>0</v>
      </c>
      <c r="O501" s="24">
        <f t="shared" si="118"/>
        <v>703637</v>
      </c>
      <c r="P501" s="24">
        <v>0</v>
      </c>
      <c r="Q501" s="24">
        <v>0</v>
      </c>
      <c r="R501" s="24">
        <v>0</v>
      </c>
      <c r="S501" s="24">
        <v>0</v>
      </c>
      <c r="T501" s="24">
        <v>0</v>
      </c>
      <c r="U501" s="24">
        <v>703637</v>
      </c>
      <c r="V501" s="24">
        <v>703637</v>
      </c>
      <c r="W501" s="24">
        <v>0</v>
      </c>
      <c r="X501" s="24">
        <f>+$O501-$P501-$Q501-$R501-$S501-$W501</f>
        <v>703637</v>
      </c>
      <c r="Y501" s="12">
        <f t="shared" si="119"/>
        <v>0</v>
      </c>
      <c r="Z501" s="12">
        <f t="shared" si="120"/>
        <v>0</v>
      </c>
      <c r="AA501" s="12">
        <f t="shared" si="121"/>
        <v>0</v>
      </c>
      <c r="AB501" s="13">
        <f t="shared" si="122"/>
        <v>0</v>
      </c>
    </row>
    <row r="502" spans="1:28" outlineLevel="3" x14ac:dyDescent="0.35">
      <c r="A502" s="29"/>
      <c r="B502" s="29"/>
      <c r="C502" s="29" t="s">
        <v>90</v>
      </c>
      <c r="D502" s="29"/>
      <c r="E502" s="29"/>
      <c r="F502" s="39"/>
      <c r="G502" s="29"/>
      <c r="H502" s="29"/>
      <c r="I502" s="39"/>
      <c r="J502" s="40"/>
      <c r="K502" s="30">
        <f t="shared" ref="K502:X502" si="132">SUBTOTAL(9,K500:K501)</f>
        <v>1452581</v>
      </c>
      <c r="L502" s="30">
        <f t="shared" si="132"/>
        <v>1452581</v>
      </c>
      <c r="M502" s="30">
        <f t="shared" si="132"/>
        <v>0</v>
      </c>
      <c r="N502" s="30">
        <f t="shared" si="132"/>
        <v>0</v>
      </c>
      <c r="O502" s="30">
        <f t="shared" si="132"/>
        <v>1452581</v>
      </c>
      <c r="P502" s="30">
        <f t="shared" si="132"/>
        <v>0</v>
      </c>
      <c r="Q502" s="30">
        <f t="shared" si="132"/>
        <v>0</v>
      </c>
      <c r="R502" s="30">
        <f t="shared" si="132"/>
        <v>0</v>
      </c>
      <c r="S502" s="30">
        <f t="shared" si="132"/>
        <v>0</v>
      </c>
      <c r="T502" s="30">
        <f t="shared" si="132"/>
        <v>0</v>
      </c>
      <c r="U502" s="30">
        <f t="shared" si="132"/>
        <v>1452581</v>
      </c>
      <c r="V502" s="30">
        <f t="shared" si="132"/>
        <v>1452581</v>
      </c>
      <c r="W502" s="30">
        <f t="shared" si="132"/>
        <v>0</v>
      </c>
      <c r="X502" s="30">
        <f t="shared" si="132"/>
        <v>1452581</v>
      </c>
      <c r="Y502" s="14">
        <f t="shared" si="119"/>
        <v>0</v>
      </c>
      <c r="Z502" s="14">
        <f t="shared" si="120"/>
        <v>0</v>
      </c>
      <c r="AA502" s="14">
        <f t="shared" si="121"/>
        <v>0</v>
      </c>
      <c r="AB502" s="15">
        <f t="shared" si="122"/>
        <v>0</v>
      </c>
    </row>
    <row r="503" spans="1:28" ht="87" outlineLevel="4" x14ac:dyDescent="0.35">
      <c r="A503" s="25" t="s">
        <v>233</v>
      </c>
      <c r="B503" s="25" t="s">
        <v>31</v>
      </c>
      <c r="C503" s="25" t="s">
        <v>101</v>
      </c>
      <c r="D503" s="25" t="s">
        <v>102</v>
      </c>
      <c r="E503" s="25" t="s">
        <v>52</v>
      </c>
      <c r="F503" s="26" t="s">
        <v>35</v>
      </c>
      <c r="G503" s="25">
        <v>1310</v>
      </c>
      <c r="H503" s="25">
        <v>709600000</v>
      </c>
      <c r="I503" s="26" t="s">
        <v>32</v>
      </c>
      <c r="J503" s="27" t="s">
        <v>399</v>
      </c>
      <c r="K503" s="24">
        <v>6460293</v>
      </c>
      <c r="L503" s="24">
        <v>6460293</v>
      </c>
      <c r="M503" s="24">
        <v>0</v>
      </c>
      <c r="N503" s="24">
        <v>0</v>
      </c>
      <c r="O503" s="24">
        <f t="shared" si="118"/>
        <v>6460293</v>
      </c>
      <c r="P503" s="24">
        <v>0</v>
      </c>
      <c r="Q503" s="24">
        <v>5378928.0300000003</v>
      </c>
      <c r="R503" s="24">
        <v>0</v>
      </c>
      <c r="S503" s="24">
        <v>1081364.97</v>
      </c>
      <c r="T503" s="24">
        <v>1081364.97</v>
      </c>
      <c r="U503" s="24">
        <v>0</v>
      </c>
      <c r="V503" s="24">
        <v>0</v>
      </c>
      <c r="W503" s="24">
        <v>0</v>
      </c>
      <c r="X503" s="24">
        <f t="shared" ref="X503:X521" si="133">+$O503-$P503-$Q503-$R503-$S503-$W503</f>
        <v>-2.3283064365386963E-10</v>
      </c>
      <c r="Y503" s="12">
        <f t="shared" si="119"/>
        <v>0.1673863662220893</v>
      </c>
      <c r="Z503" s="12">
        <f t="shared" si="120"/>
        <v>0.1673863662220893</v>
      </c>
      <c r="AA503" s="12">
        <f t="shared" si="121"/>
        <v>0.83261363377791076</v>
      </c>
      <c r="AB503" s="13">
        <f t="shared" si="122"/>
        <v>1</v>
      </c>
    </row>
    <row r="504" spans="1:28" ht="87" outlineLevel="4" x14ac:dyDescent="0.35">
      <c r="A504" s="25" t="s">
        <v>233</v>
      </c>
      <c r="B504" s="25" t="s">
        <v>31</v>
      </c>
      <c r="C504" s="25" t="s">
        <v>101</v>
      </c>
      <c r="D504" s="25" t="s">
        <v>102</v>
      </c>
      <c r="E504" s="25" t="s">
        <v>103</v>
      </c>
      <c r="F504" s="26" t="s">
        <v>35</v>
      </c>
      <c r="G504" s="25">
        <v>1310</v>
      </c>
      <c r="H504" s="25">
        <v>709600000</v>
      </c>
      <c r="I504" s="26" t="s">
        <v>32</v>
      </c>
      <c r="J504" s="27" t="s">
        <v>400</v>
      </c>
      <c r="K504" s="24">
        <v>2761260</v>
      </c>
      <c r="L504" s="24">
        <v>2761260</v>
      </c>
      <c r="M504" s="24">
        <v>0</v>
      </c>
      <c r="N504" s="24">
        <v>0</v>
      </c>
      <c r="O504" s="24">
        <f t="shared" si="118"/>
        <v>2761260</v>
      </c>
      <c r="P504" s="24">
        <v>0</v>
      </c>
      <c r="Q504" s="24">
        <v>2204602.67</v>
      </c>
      <c r="R504" s="24">
        <v>0</v>
      </c>
      <c r="S504" s="24">
        <v>556657.32999999996</v>
      </c>
      <c r="T504" s="24">
        <v>556657.32999999996</v>
      </c>
      <c r="U504" s="24">
        <v>0</v>
      </c>
      <c r="V504" s="24">
        <v>0</v>
      </c>
      <c r="W504" s="24">
        <v>0</v>
      </c>
      <c r="X504" s="24">
        <f t="shared" si="133"/>
        <v>1.1641532182693481E-10</v>
      </c>
      <c r="Y504" s="12">
        <f t="shared" si="119"/>
        <v>0.20159540572057683</v>
      </c>
      <c r="Z504" s="12">
        <f t="shared" si="120"/>
        <v>0.20159540572057683</v>
      </c>
      <c r="AA504" s="12">
        <f t="shared" si="121"/>
        <v>0.79840459427942312</v>
      </c>
      <c r="AB504" s="13">
        <f t="shared" si="122"/>
        <v>1</v>
      </c>
    </row>
    <row r="505" spans="1:28" ht="58" outlineLevel="4" x14ac:dyDescent="0.35">
      <c r="A505" s="25" t="s">
        <v>233</v>
      </c>
      <c r="B505" s="25" t="s">
        <v>31</v>
      </c>
      <c r="C505" s="25" t="s">
        <v>101</v>
      </c>
      <c r="D505" s="25" t="s">
        <v>102</v>
      </c>
      <c r="E505" s="25" t="s">
        <v>104</v>
      </c>
      <c r="F505" s="26" t="s">
        <v>35</v>
      </c>
      <c r="G505" s="25">
        <v>1310</v>
      </c>
      <c r="H505" s="25">
        <v>709600000</v>
      </c>
      <c r="I505" s="26" t="s">
        <v>32</v>
      </c>
      <c r="J505" s="27" t="s">
        <v>401</v>
      </c>
      <c r="K505" s="24">
        <v>12868528</v>
      </c>
      <c r="L505" s="24">
        <v>12868528</v>
      </c>
      <c r="M505" s="24">
        <v>0</v>
      </c>
      <c r="N505" s="24">
        <v>0</v>
      </c>
      <c r="O505" s="24">
        <f t="shared" si="118"/>
        <v>12868528</v>
      </c>
      <c r="P505" s="24">
        <v>0</v>
      </c>
      <c r="Q505" s="24">
        <v>11176529.949999999</v>
      </c>
      <c r="R505" s="24">
        <v>0</v>
      </c>
      <c r="S505" s="24">
        <v>1691998.05</v>
      </c>
      <c r="T505" s="24">
        <v>1691998.05</v>
      </c>
      <c r="U505" s="24">
        <v>0</v>
      </c>
      <c r="V505" s="24">
        <v>0</v>
      </c>
      <c r="W505" s="24">
        <v>0</v>
      </c>
      <c r="X505" s="24">
        <f t="shared" si="133"/>
        <v>6.9849193096160889E-10</v>
      </c>
      <c r="Y505" s="12">
        <f t="shared" si="119"/>
        <v>0.13148341830549695</v>
      </c>
      <c r="Z505" s="12">
        <f t="shared" si="120"/>
        <v>0.13148341830549695</v>
      </c>
      <c r="AA505" s="12">
        <f t="shared" si="121"/>
        <v>0.86851658169450296</v>
      </c>
      <c r="AB505" s="13">
        <f t="shared" si="122"/>
        <v>0.99999999999999989</v>
      </c>
    </row>
    <row r="506" spans="1:28" ht="159.5" outlineLevel="4" x14ac:dyDescent="0.35">
      <c r="A506" s="25" t="s">
        <v>233</v>
      </c>
      <c r="B506" s="25" t="s">
        <v>31</v>
      </c>
      <c r="C506" s="25" t="s">
        <v>101</v>
      </c>
      <c r="D506" s="25" t="s">
        <v>102</v>
      </c>
      <c r="E506" s="25" t="s">
        <v>207</v>
      </c>
      <c r="F506" s="26" t="s">
        <v>35</v>
      </c>
      <c r="G506" s="25">
        <v>1310</v>
      </c>
      <c r="H506" s="25">
        <v>709600000</v>
      </c>
      <c r="I506" s="26" t="s">
        <v>32</v>
      </c>
      <c r="J506" s="27" t="s">
        <v>503</v>
      </c>
      <c r="K506" s="24">
        <v>81846640000</v>
      </c>
      <c r="L506" s="24">
        <v>81846640000</v>
      </c>
      <c r="M506" s="24">
        <v>0</v>
      </c>
      <c r="N506" s="24">
        <v>0</v>
      </c>
      <c r="O506" s="24">
        <f t="shared" si="118"/>
        <v>81846640000</v>
      </c>
      <c r="P506" s="24">
        <v>0</v>
      </c>
      <c r="Q506" s="24">
        <v>6840603636</v>
      </c>
      <c r="R506" s="24">
        <v>0</v>
      </c>
      <c r="S506" s="24">
        <v>13681207276</v>
      </c>
      <c r="T506" s="24">
        <v>13681207276</v>
      </c>
      <c r="U506" s="24">
        <v>6600000000</v>
      </c>
      <c r="V506" s="24">
        <v>61324829088</v>
      </c>
      <c r="W506" s="24">
        <v>6600000000</v>
      </c>
      <c r="X506" s="24">
        <f t="shared" si="133"/>
        <v>54724829088</v>
      </c>
      <c r="Y506" s="12">
        <f t="shared" si="119"/>
        <v>0.16715661481033309</v>
      </c>
      <c r="Z506" s="12">
        <f t="shared" si="120"/>
        <v>0.16715661481033309</v>
      </c>
      <c r="AA506" s="12">
        <f t="shared" si="121"/>
        <v>8.357830738073059E-2</v>
      </c>
      <c r="AB506" s="13">
        <f t="shared" si="122"/>
        <v>0.25073492219106369</v>
      </c>
    </row>
    <row r="507" spans="1:28" ht="101.5" outlineLevel="4" x14ac:dyDescent="0.35">
      <c r="A507" s="25" t="s">
        <v>233</v>
      </c>
      <c r="B507" s="25" t="s">
        <v>31</v>
      </c>
      <c r="C507" s="25" t="s">
        <v>101</v>
      </c>
      <c r="D507" s="25" t="s">
        <v>102</v>
      </c>
      <c r="E507" s="25" t="s">
        <v>208</v>
      </c>
      <c r="F507" s="26" t="s">
        <v>35</v>
      </c>
      <c r="G507" s="25">
        <v>1310</v>
      </c>
      <c r="H507" s="25">
        <v>709600000</v>
      </c>
      <c r="I507" s="26" t="s">
        <v>32</v>
      </c>
      <c r="J507" s="27" t="s">
        <v>504</v>
      </c>
      <c r="K507" s="24">
        <v>120000000</v>
      </c>
      <c r="L507" s="24">
        <v>120000000</v>
      </c>
      <c r="M507" s="24">
        <v>0</v>
      </c>
      <c r="N507" s="24">
        <v>0</v>
      </c>
      <c r="O507" s="24">
        <f t="shared" si="118"/>
        <v>120000000</v>
      </c>
      <c r="P507" s="24">
        <v>0</v>
      </c>
      <c r="Q507" s="24">
        <v>30000000</v>
      </c>
      <c r="R507" s="24">
        <v>0</v>
      </c>
      <c r="S507" s="24">
        <v>0</v>
      </c>
      <c r="T507" s="24">
        <v>0</v>
      </c>
      <c r="U507" s="24">
        <v>0</v>
      </c>
      <c r="V507" s="24">
        <v>90000000</v>
      </c>
      <c r="W507" s="24">
        <v>0</v>
      </c>
      <c r="X507" s="24">
        <f t="shared" si="133"/>
        <v>90000000</v>
      </c>
      <c r="Y507" s="12">
        <f t="shared" si="119"/>
        <v>0</v>
      </c>
      <c r="Z507" s="12">
        <f t="shared" si="120"/>
        <v>0</v>
      </c>
      <c r="AA507" s="12">
        <f t="shared" si="121"/>
        <v>0.25</v>
      </c>
      <c r="AB507" s="13">
        <f t="shared" si="122"/>
        <v>0.25</v>
      </c>
    </row>
    <row r="508" spans="1:28" ht="58" outlineLevel="4" x14ac:dyDescent="0.35">
      <c r="A508" s="25" t="s">
        <v>233</v>
      </c>
      <c r="B508" s="25" t="s">
        <v>31</v>
      </c>
      <c r="C508" s="25" t="s">
        <v>101</v>
      </c>
      <c r="D508" s="25" t="s">
        <v>102</v>
      </c>
      <c r="E508" s="25" t="s">
        <v>234</v>
      </c>
      <c r="F508" s="26" t="s">
        <v>35</v>
      </c>
      <c r="G508" s="25">
        <v>1310</v>
      </c>
      <c r="H508" s="25">
        <v>709600000</v>
      </c>
      <c r="I508" s="26" t="s">
        <v>32</v>
      </c>
      <c r="J508" s="27" t="s">
        <v>505</v>
      </c>
      <c r="K508" s="24">
        <v>55313357180</v>
      </c>
      <c r="L508" s="24">
        <v>55313357180</v>
      </c>
      <c r="M508" s="24">
        <v>0</v>
      </c>
      <c r="N508" s="24">
        <v>0</v>
      </c>
      <c r="O508" s="24">
        <f t="shared" si="118"/>
        <v>55313357180</v>
      </c>
      <c r="P508" s="24">
        <v>0</v>
      </c>
      <c r="Q508" s="24">
        <v>6143350270.6800003</v>
      </c>
      <c r="R508" s="24">
        <v>0</v>
      </c>
      <c r="S508" s="24">
        <v>1134450295.3199999</v>
      </c>
      <c r="T508" s="24">
        <v>1134450295.3199999</v>
      </c>
      <c r="U508" s="24">
        <v>2962500000</v>
      </c>
      <c r="V508" s="24">
        <v>48035556614</v>
      </c>
      <c r="W508" s="24">
        <v>2962500000</v>
      </c>
      <c r="X508" s="24">
        <f t="shared" si="133"/>
        <v>45073056614</v>
      </c>
      <c r="Y508" s="12">
        <f t="shared" si="119"/>
        <v>2.0509518010781495E-2</v>
      </c>
      <c r="Z508" s="12">
        <f t="shared" si="120"/>
        <v>2.0509518010781495E-2</v>
      </c>
      <c r="AA508" s="12">
        <f t="shared" si="121"/>
        <v>0.11106449841199099</v>
      </c>
      <c r="AB508" s="13">
        <f t="shared" si="122"/>
        <v>0.1315740164227725</v>
      </c>
    </row>
    <row r="509" spans="1:28" ht="145" outlineLevel="4" x14ac:dyDescent="0.35">
      <c r="A509" s="25" t="s">
        <v>233</v>
      </c>
      <c r="B509" s="25" t="s">
        <v>31</v>
      </c>
      <c r="C509" s="25" t="s">
        <v>101</v>
      </c>
      <c r="D509" s="25" t="s">
        <v>102</v>
      </c>
      <c r="E509" s="25" t="s">
        <v>111</v>
      </c>
      <c r="F509" s="26" t="s">
        <v>35</v>
      </c>
      <c r="G509" s="25">
        <v>1310</v>
      </c>
      <c r="H509" s="25">
        <v>709600000</v>
      </c>
      <c r="I509" s="26" t="s">
        <v>32</v>
      </c>
      <c r="J509" s="27" t="s">
        <v>506</v>
      </c>
      <c r="K509" s="24">
        <v>32800792103</v>
      </c>
      <c r="L509" s="24">
        <v>32800792103</v>
      </c>
      <c r="M509" s="24">
        <v>0</v>
      </c>
      <c r="N509" s="24">
        <v>0</v>
      </c>
      <c r="O509" s="24">
        <f t="shared" si="118"/>
        <v>32800792103</v>
      </c>
      <c r="P509" s="24">
        <v>0</v>
      </c>
      <c r="Q509" s="24">
        <v>0</v>
      </c>
      <c r="R509" s="24">
        <v>0</v>
      </c>
      <c r="S509" s="24">
        <v>0</v>
      </c>
      <c r="T509" s="24">
        <v>0</v>
      </c>
      <c r="U509" s="24">
        <v>2962500000</v>
      </c>
      <c r="V509" s="24">
        <v>32800792103</v>
      </c>
      <c r="W509" s="24">
        <v>2962500000</v>
      </c>
      <c r="X509" s="24">
        <f t="shared" si="133"/>
        <v>29838292103</v>
      </c>
      <c r="Y509" s="12">
        <f t="shared" si="119"/>
        <v>0</v>
      </c>
      <c r="Z509" s="12">
        <f t="shared" si="120"/>
        <v>0</v>
      </c>
      <c r="AA509" s="12">
        <f t="shared" si="121"/>
        <v>0</v>
      </c>
      <c r="AB509" s="13">
        <f t="shared" si="122"/>
        <v>0</v>
      </c>
    </row>
    <row r="510" spans="1:28" ht="101.5" outlineLevel="4" x14ac:dyDescent="0.35">
      <c r="A510" s="25" t="s">
        <v>233</v>
      </c>
      <c r="B510" s="25" t="s">
        <v>31</v>
      </c>
      <c r="C510" s="25" t="s">
        <v>101</v>
      </c>
      <c r="D510" s="25" t="s">
        <v>102</v>
      </c>
      <c r="E510" s="25" t="s">
        <v>235</v>
      </c>
      <c r="F510" s="26" t="s">
        <v>35</v>
      </c>
      <c r="G510" s="25">
        <v>1310</v>
      </c>
      <c r="H510" s="25">
        <v>701110000</v>
      </c>
      <c r="I510" s="26" t="s">
        <v>32</v>
      </c>
      <c r="J510" s="27" t="s">
        <v>507</v>
      </c>
      <c r="K510" s="24">
        <v>3726710783</v>
      </c>
      <c r="L510" s="24">
        <v>3726710783</v>
      </c>
      <c r="M510" s="24">
        <v>0</v>
      </c>
      <c r="N510" s="24">
        <v>0</v>
      </c>
      <c r="O510" s="24">
        <f t="shared" si="118"/>
        <v>3726710783</v>
      </c>
      <c r="P510" s="24">
        <v>0</v>
      </c>
      <c r="Q510" s="24">
        <v>0</v>
      </c>
      <c r="R510" s="24">
        <v>0</v>
      </c>
      <c r="S510" s="24">
        <v>0</v>
      </c>
      <c r="T510" s="24">
        <v>0</v>
      </c>
      <c r="U510" s="24">
        <v>0</v>
      </c>
      <c r="V510" s="24">
        <v>3726710783</v>
      </c>
      <c r="W510" s="24">
        <v>0</v>
      </c>
      <c r="X510" s="24">
        <f t="shared" si="133"/>
        <v>3726710783</v>
      </c>
      <c r="Y510" s="12">
        <f t="shared" si="119"/>
        <v>0</v>
      </c>
      <c r="Z510" s="12">
        <f t="shared" si="120"/>
        <v>0</v>
      </c>
      <c r="AA510" s="12">
        <f t="shared" si="121"/>
        <v>0</v>
      </c>
      <c r="AB510" s="13">
        <f t="shared" si="122"/>
        <v>0</v>
      </c>
    </row>
    <row r="511" spans="1:28" ht="130.5" outlineLevel="4" x14ac:dyDescent="0.35">
      <c r="A511" s="25" t="s">
        <v>233</v>
      </c>
      <c r="B511" s="25" t="s">
        <v>31</v>
      </c>
      <c r="C511" s="25" t="s">
        <v>101</v>
      </c>
      <c r="D511" s="25" t="s">
        <v>102</v>
      </c>
      <c r="E511" s="25" t="s">
        <v>236</v>
      </c>
      <c r="F511" s="26" t="s">
        <v>35</v>
      </c>
      <c r="G511" s="25">
        <v>1310</v>
      </c>
      <c r="H511" s="25">
        <v>701110000</v>
      </c>
      <c r="I511" s="26" t="s">
        <v>32</v>
      </c>
      <c r="J511" s="27" t="s">
        <v>508</v>
      </c>
      <c r="K511" s="24">
        <v>12740868529</v>
      </c>
      <c r="L511" s="24">
        <v>12740868529</v>
      </c>
      <c r="M511" s="24">
        <v>0</v>
      </c>
      <c r="N511" s="24">
        <v>0</v>
      </c>
      <c r="O511" s="24">
        <f t="shared" si="118"/>
        <v>12740868529</v>
      </c>
      <c r="P511" s="24">
        <v>0</v>
      </c>
      <c r="Q511" s="24">
        <v>2581120089.29</v>
      </c>
      <c r="R511" s="24">
        <v>0</v>
      </c>
      <c r="S511" s="24">
        <v>3701279910.71</v>
      </c>
      <c r="T511" s="24">
        <v>3698928179.6900001</v>
      </c>
      <c r="U511" s="24">
        <v>0</v>
      </c>
      <c r="V511" s="24">
        <v>6458468529</v>
      </c>
      <c r="W511" s="24">
        <v>0</v>
      </c>
      <c r="X511" s="24">
        <f t="shared" si="133"/>
        <v>6458468528.999999</v>
      </c>
      <c r="Y511" s="12">
        <f t="shared" si="119"/>
        <v>0.29050452112313763</v>
      </c>
      <c r="Z511" s="12">
        <f t="shared" si="120"/>
        <v>0.29050452112313763</v>
      </c>
      <c r="AA511" s="12">
        <f t="shared" si="121"/>
        <v>0.20258588207036352</v>
      </c>
      <c r="AB511" s="13">
        <f t="shared" si="122"/>
        <v>0.49309040319350117</v>
      </c>
    </row>
    <row r="512" spans="1:28" ht="72.5" outlineLevel="4" x14ac:dyDescent="0.35">
      <c r="A512" s="25" t="s">
        <v>233</v>
      </c>
      <c r="B512" s="25" t="s">
        <v>31</v>
      </c>
      <c r="C512" s="25" t="s">
        <v>101</v>
      </c>
      <c r="D512" s="25" t="s">
        <v>102</v>
      </c>
      <c r="E512" s="25" t="s">
        <v>237</v>
      </c>
      <c r="F512" s="26" t="s">
        <v>35</v>
      </c>
      <c r="G512" s="25">
        <v>1310</v>
      </c>
      <c r="H512" s="25">
        <v>709600000</v>
      </c>
      <c r="I512" s="26" t="s">
        <v>32</v>
      </c>
      <c r="J512" s="27" t="s">
        <v>509</v>
      </c>
      <c r="K512" s="24">
        <v>60115152541</v>
      </c>
      <c r="L512" s="24">
        <v>60115152541</v>
      </c>
      <c r="M512" s="24">
        <v>0</v>
      </c>
      <c r="N512" s="24">
        <v>0</v>
      </c>
      <c r="O512" s="24">
        <f t="shared" si="118"/>
        <v>60115152541</v>
      </c>
      <c r="P512" s="24">
        <v>0</v>
      </c>
      <c r="Q512" s="24">
        <v>10280979947.200001</v>
      </c>
      <c r="R512" s="24">
        <v>0</v>
      </c>
      <c r="S512" s="24">
        <v>2219020052.8000002</v>
      </c>
      <c r="T512" s="24">
        <v>2218053120.1500001</v>
      </c>
      <c r="U512" s="24">
        <v>0</v>
      </c>
      <c r="V512" s="24">
        <v>47615152541</v>
      </c>
      <c r="W512" s="24">
        <v>0</v>
      </c>
      <c r="X512" s="24">
        <f t="shared" si="133"/>
        <v>47615152541</v>
      </c>
      <c r="Y512" s="12">
        <f t="shared" si="119"/>
        <v>3.6912824121781519E-2</v>
      </c>
      <c r="Z512" s="12">
        <f t="shared" si="120"/>
        <v>3.6912824121781519E-2</v>
      </c>
      <c r="AA512" s="12">
        <f t="shared" si="121"/>
        <v>0.17102143989717272</v>
      </c>
      <c r="AB512" s="13">
        <f t="shared" si="122"/>
        <v>0.20793426401895423</v>
      </c>
    </row>
    <row r="513" spans="1:28" ht="72.5" outlineLevel="4" x14ac:dyDescent="0.35">
      <c r="A513" s="25" t="s">
        <v>233</v>
      </c>
      <c r="B513" s="25" t="s">
        <v>31</v>
      </c>
      <c r="C513" s="25" t="s">
        <v>101</v>
      </c>
      <c r="D513" s="25" t="s">
        <v>102</v>
      </c>
      <c r="E513" s="25" t="s">
        <v>238</v>
      </c>
      <c r="F513" s="26" t="s">
        <v>35</v>
      </c>
      <c r="G513" s="25">
        <v>1310</v>
      </c>
      <c r="H513" s="25">
        <v>709600000</v>
      </c>
      <c r="I513" s="26" t="s">
        <v>32</v>
      </c>
      <c r="J513" s="27" t="s">
        <v>510</v>
      </c>
      <c r="K513" s="24">
        <v>146095714</v>
      </c>
      <c r="L513" s="24">
        <v>146095714</v>
      </c>
      <c r="M513" s="24">
        <v>0</v>
      </c>
      <c r="N513" s="24">
        <v>0</v>
      </c>
      <c r="O513" s="24">
        <f t="shared" si="118"/>
        <v>146095714</v>
      </c>
      <c r="P513" s="24">
        <v>0</v>
      </c>
      <c r="Q513" s="24">
        <v>36523929</v>
      </c>
      <c r="R513" s="24">
        <v>0</v>
      </c>
      <c r="S513" s="24">
        <v>0</v>
      </c>
      <c r="T513" s="24">
        <v>0</v>
      </c>
      <c r="U513" s="24">
        <v>0</v>
      </c>
      <c r="V513" s="24">
        <v>109571785</v>
      </c>
      <c r="W513" s="24">
        <v>0</v>
      </c>
      <c r="X513" s="24">
        <f t="shared" si="133"/>
        <v>109571785</v>
      </c>
      <c r="Y513" s="12">
        <f t="shared" si="119"/>
        <v>0</v>
      </c>
      <c r="Z513" s="12">
        <f t="shared" si="120"/>
        <v>0</v>
      </c>
      <c r="AA513" s="12">
        <f t="shared" si="121"/>
        <v>0.25000000342241391</v>
      </c>
      <c r="AB513" s="13">
        <f t="shared" si="122"/>
        <v>0.25000000342241391</v>
      </c>
    </row>
    <row r="514" spans="1:28" ht="87" outlineLevel="4" x14ac:dyDescent="0.35">
      <c r="A514" s="25" t="s">
        <v>233</v>
      </c>
      <c r="B514" s="25" t="s">
        <v>31</v>
      </c>
      <c r="C514" s="25" t="s">
        <v>101</v>
      </c>
      <c r="D514" s="25" t="s">
        <v>102</v>
      </c>
      <c r="E514" s="25" t="s">
        <v>239</v>
      </c>
      <c r="F514" s="26" t="s">
        <v>35</v>
      </c>
      <c r="G514" s="25">
        <v>1310</v>
      </c>
      <c r="H514" s="25">
        <v>709600000</v>
      </c>
      <c r="I514" s="26" t="s">
        <v>32</v>
      </c>
      <c r="J514" s="27" t="s">
        <v>511</v>
      </c>
      <c r="K514" s="24">
        <v>11271531490</v>
      </c>
      <c r="L514" s="24">
        <v>11271531490</v>
      </c>
      <c r="M514" s="24">
        <v>0</v>
      </c>
      <c r="N514" s="24">
        <v>0</v>
      </c>
      <c r="O514" s="24">
        <f t="shared" si="118"/>
        <v>11271531490</v>
      </c>
      <c r="P514" s="24">
        <v>0</v>
      </c>
      <c r="Q514" s="24">
        <v>0</v>
      </c>
      <c r="R514" s="24">
        <v>0</v>
      </c>
      <c r="S514" s="24">
        <v>0</v>
      </c>
      <c r="T514" s="24">
        <v>0</v>
      </c>
      <c r="U514" s="24">
        <v>0</v>
      </c>
      <c r="V514" s="24">
        <v>11271531490</v>
      </c>
      <c r="W514" s="24">
        <v>0</v>
      </c>
      <c r="X514" s="24">
        <f t="shared" si="133"/>
        <v>11271531490</v>
      </c>
      <c r="Y514" s="12">
        <f t="shared" si="119"/>
        <v>0</v>
      </c>
      <c r="Z514" s="12">
        <f t="shared" si="120"/>
        <v>0</v>
      </c>
      <c r="AA514" s="12">
        <f t="shared" si="121"/>
        <v>0</v>
      </c>
      <c r="AB514" s="13">
        <f t="shared" si="122"/>
        <v>0</v>
      </c>
    </row>
    <row r="515" spans="1:28" ht="101.5" outlineLevel="4" x14ac:dyDescent="0.35">
      <c r="A515" s="25" t="s">
        <v>233</v>
      </c>
      <c r="B515" s="25" t="s">
        <v>31</v>
      </c>
      <c r="C515" s="25" t="s">
        <v>101</v>
      </c>
      <c r="D515" s="25" t="s">
        <v>102</v>
      </c>
      <c r="E515" s="25" t="s">
        <v>240</v>
      </c>
      <c r="F515" s="26" t="s">
        <v>35</v>
      </c>
      <c r="G515" s="25">
        <v>1310</v>
      </c>
      <c r="H515" s="25">
        <v>709600000</v>
      </c>
      <c r="I515" s="26" t="s">
        <v>32</v>
      </c>
      <c r="J515" s="27" t="s">
        <v>512</v>
      </c>
      <c r="K515" s="24">
        <v>698259184</v>
      </c>
      <c r="L515" s="24">
        <v>698259184</v>
      </c>
      <c r="M515" s="24">
        <v>0</v>
      </c>
      <c r="N515" s="24">
        <v>0</v>
      </c>
      <c r="O515" s="24">
        <f t="shared" si="118"/>
        <v>698259184</v>
      </c>
      <c r="P515" s="24">
        <v>0</v>
      </c>
      <c r="Q515" s="24">
        <v>63478107</v>
      </c>
      <c r="R515" s="24">
        <v>0</v>
      </c>
      <c r="S515" s="24">
        <v>126956221</v>
      </c>
      <c r="T515" s="24">
        <v>126956221</v>
      </c>
      <c r="U515" s="24">
        <v>0</v>
      </c>
      <c r="V515" s="24">
        <v>507824856</v>
      </c>
      <c r="W515" s="24">
        <v>0</v>
      </c>
      <c r="X515" s="24">
        <f t="shared" si="133"/>
        <v>507824856</v>
      </c>
      <c r="Y515" s="12">
        <f t="shared" si="119"/>
        <v>0.18181819002039792</v>
      </c>
      <c r="Z515" s="12">
        <f t="shared" si="120"/>
        <v>0.18181819002039792</v>
      </c>
      <c r="AA515" s="12">
        <f t="shared" si="121"/>
        <v>9.0909089997733561E-2</v>
      </c>
      <c r="AB515" s="13">
        <f t="shared" si="122"/>
        <v>0.27272728001813151</v>
      </c>
    </row>
    <row r="516" spans="1:28" ht="130.5" outlineLevel="4" x14ac:dyDescent="0.35">
      <c r="A516" s="25" t="s">
        <v>233</v>
      </c>
      <c r="B516" s="25" t="s">
        <v>31</v>
      </c>
      <c r="C516" s="25" t="s">
        <v>101</v>
      </c>
      <c r="D516" s="25" t="s">
        <v>102</v>
      </c>
      <c r="E516" s="25" t="s">
        <v>129</v>
      </c>
      <c r="F516" s="26" t="s">
        <v>35</v>
      </c>
      <c r="G516" s="25">
        <v>1310</v>
      </c>
      <c r="H516" s="25">
        <v>709600000</v>
      </c>
      <c r="I516" s="26" t="s">
        <v>32</v>
      </c>
      <c r="J516" s="27" t="s">
        <v>513</v>
      </c>
      <c r="K516" s="24">
        <v>100000000</v>
      </c>
      <c r="L516" s="24">
        <v>100000000</v>
      </c>
      <c r="M516" s="24">
        <v>0</v>
      </c>
      <c r="N516" s="24">
        <v>0</v>
      </c>
      <c r="O516" s="24">
        <f t="shared" si="118"/>
        <v>100000000</v>
      </c>
      <c r="P516" s="24">
        <v>0</v>
      </c>
      <c r="Q516" s="24">
        <v>0</v>
      </c>
      <c r="R516" s="24">
        <v>0</v>
      </c>
      <c r="S516" s="24">
        <v>100000000</v>
      </c>
      <c r="T516" s="24">
        <v>100000000</v>
      </c>
      <c r="U516" s="24">
        <v>0</v>
      </c>
      <c r="V516" s="24">
        <v>0</v>
      </c>
      <c r="W516" s="24">
        <v>0</v>
      </c>
      <c r="X516" s="24">
        <f t="shared" si="133"/>
        <v>0</v>
      </c>
      <c r="Y516" s="12">
        <f t="shared" si="119"/>
        <v>1</v>
      </c>
      <c r="Z516" s="12">
        <f t="shared" si="120"/>
        <v>1</v>
      </c>
      <c r="AA516" s="12">
        <f t="shared" si="121"/>
        <v>0</v>
      </c>
      <c r="AB516" s="13">
        <f t="shared" si="122"/>
        <v>1</v>
      </c>
    </row>
    <row r="517" spans="1:28" ht="116" outlineLevel="4" x14ac:dyDescent="0.35">
      <c r="A517" s="25" t="s">
        <v>233</v>
      </c>
      <c r="B517" s="25" t="s">
        <v>31</v>
      </c>
      <c r="C517" s="25" t="s">
        <v>101</v>
      </c>
      <c r="D517" s="25" t="s">
        <v>102</v>
      </c>
      <c r="E517" s="25" t="s">
        <v>241</v>
      </c>
      <c r="F517" s="26" t="s">
        <v>35</v>
      </c>
      <c r="G517" s="25">
        <v>1310</v>
      </c>
      <c r="H517" s="25">
        <v>709600000</v>
      </c>
      <c r="I517" s="26" t="s">
        <v>32</v>
      </c>
      <c r="J517" s="27" t="s">
        <v>514</v>
      </c>
      <c r="K517" s="24">
        <v>80000000</v>
      </c>
      <c r="L517" s="24">
        <v>80000000</v>
      </c>
      <c r="M517" s="24">
        <v>0</v>
      </c>
      <c r="N517" s="24">
        <v>0</v>
      </c>
      <c r="O517" s="24">
        <f t="shared" si="118"/>
        <v>80000000</v>
      </c>
      <c r="P517" s="24">
        <v>0</v>
      </c>
      <c r="Q517" s="24">
        <v>20000001</v>
      </c>
      <c r="R517" s="24">
        <v>0</v>
      </c>
      <c r="S517" s="24">
        <v>0</v>
      </c>
      <c r="T517" s="24">
        <v>0</v>
      </c>
      <c r="U517" s="24">
        <v>0</v>
      </c>
      <c r="V517" s="24">
        <v>59999999</v>
      </c>
      <c r="W517" s="24">
        <v>0</v>
      </c>
      <c r="X517" s="24">
        <f t="shared" si="133"/>
        <v>59999999</v>
      </c>
      <c r="Y517" s="12">
        <f t="shared" si="119"/>
        <v>0</v>
      </c>
      <c r="Z517" s="12">
        <f t="shared" si="120"/>
        <v>0</v>
      </c>
      <c r="AA517" s="12">
        <f t="shared" si="121"/>
        <v>0.25000001249999998</v>
      </c>
      <c r="AB517" s="13">
        <f t="shared" si="122"/>
        <v>0.25000001249999998</v>
      </c>
    </row>
    <row r="518" spans="1:28" ht="159.5" outlineLevel="4" x14ac:dyDescent="0.35">
      <c r="A518" s="25" t="s">
        <v>233</v>
      </c>
      <c r="B518" s="25" t="s">
        <v>31</v>
      </c>
      <c r="C518" s="25" t="s">
        <v>101</v>
      </c>
      <c r="D518" s="25" t="s">
        <v>102</v>
      </c>
      <c r="E518" s="25" t="s">
        <v>131</v>
      </c>
      <c r="F518" s="26" t="s">
        <v>35</v>
      </c>
      <c r="G518" s="25">
        <v>1310</v>
      </c>
      <c r="H518" s="25">
        <v>709600000</v>
      </c>
      <c r="I518" s="26" t="s">
        <v>32</v>
      </c>
      <c r="J518" s="27" t="s">
        <v>515</v>
      </c>
      <c r="K518" s="24">
        <v>1725535067</v>
      </c>
      <c r="L518" s="24">
        <v>1725535067</v>
      </c>
      <c r="M518" s="24">
        <v>0</v>
      </c>
      <c r="N518" s="24">
        <v>0</v>
      </c>
      <c r="O518" s="24">
        <f t="shared" si="118"/>
        <v>1725535067</v>
      </c>
      <c r="P518" s="24">
        <v>0</v>
      </c>
      <c r="Q518" s="24">
        <v>143794589</v>
      </c>
      <c r="R518" s="24">
        <v>0</v>
      </c>
      <c r="S518" s="24">
        <v>287589178</v>
      </c>
      <c r="T518" s="24">
        <v>287589178</v>
      </c>
      <c r="U518" s="24">
        <v>0</v>
      </c>
      <c r="V518" s="24">
        <v>1294151300</v>
      </c>
      <c r="W518" s="24">
        <v>0</v>
      </c>
      <c r="X518" s="24">
        <f t="shared" si="133"/>
        <v>1294151300</v>
      </c>
      <c r="Y518" s="12">
        <f t="shared" ref="Y518:Y580" si="134">IFERROR(($S518/$L518),0)</f>
        <v>0.16666666676325506</v>
      </c>
      <c r="Z518" s="12">
        <f t="shared" ref="Z518:Z580" si="135">IFERROR(($S518/$O518),0)</f>
        <v>0.16666666676325506</v>
      </c>
      <c r="AA518" s="12">
        <f t="shared" ref="AA518:AA580" si="136">IFERROR((($P518+$Q518+$R518)/$O518),0)</f>
        <v>8.3333333381627531E-2</v>
      </c>
      <c r="AB518" s="13">
        <f t="shared" ref="AB518:AB580" si="137">$Z518+$AA518</f>
        <v>0.25000000014488261</v>
      </c>
    </row>
    <row r="519" spans="1:28" ht="72.5" outlineLevel="4" x14ac:dyDescent="0.35">
      <c r="A519" s="25" t="s">
        <v>233</v>
      </c>
      <c r="B519" s="25" t="s">
        <v>31</v>
      </c>
      <c r="C519" s="25" t="s">
        <v>101</v>
      </c>
      <c r="D519" s="25" t="s">
        <v>102</v>
      </c>
      <c r="E519" s="25" t="s">
        <v>113</v>
      </c>
      <c r="F519" s="26" t="s">
        <v>35</v>
      </c>
      <c r="G519" s="25">
        <v>1310</v>
      </c>
      <c r="H519" s="25">
        <v>709600000</v>
      </c>
      <c r="I519" s="26" t="s">
        <v>32</v>
      </c>
      <c r="J519" s="27" t="s">
        <v>516</v>
      </c>
      <c r="K519" s="24">
        <v>100000000</v>
      </c>
      <c r="L519" s="24">
        <v>100000000</v>
      </c>
      <c r="M519" s="24">
        <v>0</v>
      </c>
      <c r="N519" s="24">
        <v>0</v>
      </c>
      <c r="O519" s="24">
        <f t="shared" si="118"/>
        <v>100000000</v>
      </c>
      <c r="P519" s="24">
        <v>0</v>
      </c>
      <c r="Q519" s="24">
        <v>15000000</v>
      </c>
      <c r="R519" s="24">
        <v>0</v>
      </c>
      <c r="S519" s="24">
        <v>0</v>
      </c>
      <c r="T519" s="24">
        <v>0</v>
      </c>
      <c r="U519" s="24">
        <v>0</v>
      </c>
      <c r="V519" s="24">
        <v>85000000</v>
      </c>
      <c r="W519" s="24">
        <v>0</v>
      </c>
      <c r="X519" s="24">
        <f t="shared" si="133"/>
        <v>85000000</v>
      </c>
      <c r="Y519" s="12">
        <f t="shared" si="134"/>
        <v>0</v>
      </c>
      <c r="Z519" s="12">
        <f t="shared" si="135"/>
        <v>0</v>
      </c>
      <c r="AA519" s="12">
        <f t="shared" si="136"/>
        <v>0.15</v>
      </c>
      <c r="AB519" s="13">
        <f t="shared" si="137"/>
        <v>0.15</v>
      </c>
    </row>
    <row r="520" spans="1:28" ht="116" outlineLevel="4" x14ac:dyDescent="0.35">
      <c r="A520" s="25" t="s">
        <v>233</v>
      </c>
      <c r="B520" s="25" t="s">
        <v>31</v>
      </c>
      <c r="C520" s="25" t="s">
        <v>101</v>
      </c>
      <c r="D520" s="25" t="s">
        <v>242</v>
      </c>
      <c r="E520" s="25" t="s">
        <v>34</v>
      </c>
      <c r="F520" s="26" t="s">
        <v>35</v>
      </c>
      <c r="G520" s="25">
        <v>1320</v>
      </c>
      <c r="H520" s="25">
        <v>709600000</v>
      </c>
      <c r="I520" s="26" t="s">
        <v>32</v>
      </c>
      <c r="J520" s="27" t="s">
        <v>517</v>
      </c>
      <c r="K520" s="24">
        <v>4036263527</v>
      </c>
      <c r="L520" s="24">
        <v>4036263527</v>
      </c>
      <c r="M520" s="24">
        <v>0</v>
      </c>
      <c r="N520" s="24">
        <v>0</v>
      </c>
      <c r="O520" s="24">
        <f t="shared" ref="O520:O593" si="138">$L520+$M520</f>
        <v>4036263527</v>
      </c>
      <c r="P520" s="24">
        <v>0</v>
      </c>
      <c r="Q520" s="24">
        <v>824447338</v>
      </c>
      <c r="R520" s="24">
        <v>0</v>
      </c>
      <c r="S520" s="24">
        <v>756493540</v>
      </c>
      <c r="T520" s="24">
        <v>753834140</v>
      </c>
      <c r="U520" s="24">
        <v>0</v>
      </c>
      <c r="V520" s="24">
        <v>2455322649</v>
      </c>
      <c r="W520" s="24">
        <v>0</v>
      </c>
      <c r="X520" s="24">
        <f t="shared" si="133"/>
        <v>2455322649</v>
      </c>
      <c r="Y520" s="12">
        <f t="shared" si="134"/>
        <v>0.18742421919172178</v>
      </c>
      <c r="Z520" s="12">
        <f t="shared" si="135"/>
        <v>0.18742421919172178</v>
      </c>
      <c r="AA520" s="12">
        <f t="shared" si="136"/>
        <v>0.20426003715688507</v>
      </c>
      <c r="AB520" s="13">
        <f t="shared" si="137"/>
        <v>0.39168425634860682</v>
      </c>
    </row>
    <row r="521" spans="1:28" ht="43.5" outlineLevel="4" x14ac:dyDescent="0.35">
      <c r="A521" s="25" t="s">
        <v>233</v>
      </c>
      <c r="B521" s="25" t="s">
        <v>31</v>
      </c>
      <c r="C521" s="25" t="s">
        <v>101</v>
      </c>
      <c r="D521" s="25" t="s">
        <v>126</v>
      </c>
      <c r="E521" s="25" t="s">
        <v>34</v>
      </c>
      <c r="F521" s="26" t="s">
        <v>35</v>
      </c>
      <c r="G521" s="25">
        <v>1320</v>
      </c>
      <c r="H521" s="25">
        <v>709600000</v>
      </c>
      <c r="I521" s="26" t="s">
        <v>32</v>
      </c>
      <c r="J521" s="27" t="s">
        <v>423</v>
      </c>
      <c r="K521" s="24">
        <v>11633998</v>
      </c>
      <c r="L521" s="24">
        <v>11633998</v>
      </c>
      <c r="M521" s="24">
        <v>0</v>
      </c>
      <c r="N521" s="24">
        <v>0</v>
      </c>
      <c r="O521" s="24">
        <f t="shared" si="138"/>
        <v>11633998</v>
      </c>
      <c r="P521" s="24">
        <v>0</v>
      </c>
      <c r="Q521" s="24">
        <v>0</v>
      </c>
      <c r="R521" s="24">
        <v>0</v>
      </c>
      <c r="S521" s="24">
        <v>301132.58</v>
      </c>
      <c r="T521" s="24">
        <v>301132.58</v>
      </c>
      <c r="U521" s="24">
        <v>11332865.42</v>
      </c>
      <c r="V521" s="24">
        <v>11332865.42</v>
      </c>
      <c r="W521" s="24">
        <v>0</v>
      </c>
      <c r="X521" s="24">
        <f t="shared" si="133"/>
        <v>11332865.42</v>
      </c>
      <c r="Y521" s="12">
        <f t="shared" si="134"/>
        <v>2.5883843198185184E-2</v>
      </c>
      <c r="Z521" s="12">
        <f t="shared" si="135"/>
        <v>2.5883843198185184E-2</v>
      </c>
      <c r="AA521" s="12">
        <f t="shared" si="136"/>
        <v>0</v>
      </c>
      <c r="AB521" s="13">
        <f t="shared" si="137"/>
        <v>2.5883843198185184E-2</v>
      </c>
    </row>
    <row r="522" spans="1:28" outlineLevel="3" x14ac:dyDescent="0.35">
      <c r="A522" s="29"/>
      <c r="B522" s="29"/>
      <c r="C522" s="29" t="s">
        <v>136</v>
      </c>
      <c r="D522" s="29"/>
      <c r="E522" s="29"/>
      <c r="F522" s="39"/>
      <c r="G522" s="29"/>
      <c r="H522" s="29"/>
      <c r="I522" s="39"/>
      <c r="J522" s="40"/>
      <c r="K522" s="30">
        <f t="shared" ref="K522:X522" si="139">SUBTOTAL(9,K503:K521)</f>
        <v>264854930197</v>
      </c>
      <c r="L522" s="30">
        <f t="shared" si="139"/>
        <v>264854930197</v>
      </c>
      <c r="M522" s="30">
        <f t="shared" si="139"/>
        <v>0</v>
      </c>
      <c r="N522" s="30">
        <f t="shared" si="139"/>
        <v>0</v>
      </c>
      <c r="O522" s="30">
        <f t="shared" si="139"/>
        <v>264854930197</v>
      </c>
      <c r="P522" s="30">
        <f t="shared" si="139"/>
        <v>0</v>
      </c>
      <c r="Q522" s="30">
        <f t="shared" si="139"/>
        <v>26998057967.82</v>
      </c>
      <c r="R522" s="30">
        <f t="shared" si="139"/>
        <v>0</v>
      </c>
      <c r="S522" s="30">
        <f t="shared" si="139"/>
        <v>22010627626.760002</v>
      </c>
      <c r="T522" s="30">
        <f t="shared" si="139"/>
        <v>22004649563.090004</v>
      </c>
      <c r="U522" s="30">
        <f t="shared" si="139"/>
        <v>12536332865.42</v>
      </c>
      <c r="V522" s="30">
        <f t="shared" si="139"/>
        <v>215846244602.42001</v>
      </c>
      <c r="W522" s="30">
        <f t="shared" si="139"/>
        <v>12525000000</v>
      </c>
      <c r="X522" s="30">
        <f t="shared" si="139"/>
        <v>203321244602.42001</v>
      </c>
      <c r="Y522" s="14">
        <f t="shared" si="134"/>
        <v>8.3104466321953771E-2</v>
      </c>
      <c r="Z522" s="14">
        <f t="shared" si="135"/>
        <v>8.3104466321953771E-2</v>
      </c>
      <c r="AA522" s="14">
        <f t="shared" si="136"/>
        <v>0.10193526678071936</v>
      </c>
      <c r="AB522" s="15">
        <f t="shared" si="137"/>
        <v>0.18503973310267313</v>
      </c>
    </row>
    <row r="523" spans="1:28" ht="72.5" outlineLevel="4" x14ac:dyDescent="0.35">
      <c r="A523" s="25" t="s">
        <v>233</v>
      </c>
      <c r="B523" s="25" t="s">
        <v>31</v>
      </c>
      <c r="C523" s="25" t="s">
        <v>137</v>
      </c>
      <c r="D523" s="25" t="s">
        <v>138</v>
      </c>
      <c r="E523" s="25" t="s">
        <v>105</v>
      </c>
      <c r="F523" s="26">
        <v>280</v>
      </c>
      <c r="G523" s="25">
        <v>2310</v>
      </c>
      <c r="H523" s="25">
        <v>709600000</v>
      </c>
      <c r="I523" s="26" t="s">
        <v>32</v>
      </c>
      <c r="J523" s="27" t="s">
        <v>518</v>
      </c>
      <c r="K523" s="24">
        <v>900000000</v>
      </c>
      <c r="L523" s="24">
        <v>900000000</v>
      </c>
      <c r="M523" s="24">
        <v>0</v>
      </c>
      <c r="N523" s="24">
        <v>0</v>
      </c>
      <c r="O523" s="24">
        <f t="shared" si="138"/>
        <v>900000000</v>
      </c>
      <c r="P523" s="24">
        <v>0</v>
      </c>
      <c r="Q523" s="24">
        <v>150000000</v>
      </c>
      <c r="R523" s="24">
        <v>0</v>
      </c>
      <c r="S523" s="24">
        <v>0</v>
      </c>
      <c r="T523" s="24">
        <v>0</v>
      </c>
      <c r="U523" s="24">
        <v>0</v>
      </c>
      <c r="V523" s="24">
        <v>750000000</v>
      </c>
      <c r="W523" s="24">
        <v>0</v>
      </c>
      <c r="X523" s="24">
        <f>+$O523-$P523-$Q523-$R523-$S523-$W523</f>
        <v>750000000</v>
      </c>
      <c r="Y523" s="12">
        <f t="shared" si="134"/>
        <v>0</v>
      </c>
      <c r="Z523" s="12">
        <f t="shared" si="135"/>
        <v>0</v>
      </c>
      <c r="AA523" s="12">
        <f t="shared" si="136"/>
        <v>0.16666666666666666</v>
      </c>
      <c r="AB523" s="13">
        <f t="shared" si="137"/>
        <v>0.16666666666666666</v>
      </c>
    </row>
    <row r="524" spans="1:28" ht="101.5" outlineLevel="4" x14ac:dyDescent="0.35">
      <c r="A524" s="25" t="s">
        <v>233</v>
      </c>
      <c r="B524" s="25" t="s">
        <v>31</v>
      </c>
      <c r="C524" s="25" t="s">
        <v>137</v>
      </c>
      <c r="D524" s="25" t="s">
        <v>138</v>
      </c>
      <c r="E524" s="25" t="s">
        <v>243</v>
      </c>
      <c r="F524" s="26">
        <v>280</v>
      </c>
      <c r="G524" s="25">
        <v>2310</v>
      </c>
      <c r="H524" s="25">
        <v>709600000</v>
      </c>
      <c r="I524" s="26" t="s">
        <v>32</v>
      </c>
      <c r="J524" s="27" t="s">
        <v>519</v>
      </c>
      <c r="K524" s="24">
        <v>30000000</v>
      </c>
      <c r="L524" s="24">
        <v>30000000</v>
      </c>
      <c r="M524" s="24">
        <v>0</v>
      </c>
      <c r="N524" s="24">
        <v>0</v>
      </c>
      <c r="O524" s="24">
        <f t="shared" si="138"/>
        <v>30000000</v>
      </c>
      <c r="P524" s="24">
        <v>0</v>
      </c>
      <c r="Q524" s="24">
        <v>5000000</v>
      </c>
      <c r="R524" s="24">
        <v>0</v>
      </c>
      <c r="S524" s="24">
        <v>0</v>
      </c>
      <c r="T524" s="24">
        <v>0</v>
      </c>
      <c r="U524" s="24">
        <v>0</v>
      </c>
      <c r="V524" s="24">
        <v>25000000</v>
      </c>
      <c r="W524" s="24">
        <v>0</v>
      </c>
      <c r="X524" s="24">
        <f>+$O524-$P524-$Q524-$R524-$S524-$W524</f>
        <v>25000000</v>
      </c>
      <c r="Y524" s="12">
        <f t="shared" si="134"/>
        <v>0</v>
      </c>
      <c r="Z524" s="12">
        <f t="shared" si="135"/>
        <v>0</v>
      </c>
      <c r="AA524" s="12">
        <f t="shared" si="136"/>
        <v>0.16666666666666666</v>
      </c>
      <c r="AB524" s="13">
        <f t="shared" si="137"/>
        <v>0.16666666666666666</v>
      </c>
    </row>
    <row r="525" spans="1:28" outlineLevel="3" x14ac:dyDescent="0.35">
      <c r="A525" s="29"/>
      <c r="B525" s="29"/>
      <c r="C525" s="29" t="s">
        <v>139</v>
      </c>
      <c r="D525" s="29"/>
      <c r="E525" s="29"/>
      <c r="F525" s="39"/>
      <c r="G525" s="29"/>
      <c r="H525" s="29"/>
      <c r="I525" s="39"/>
      <c r="J525" s="40"/>
      <c r="K525" s="30">
        <f t="shared" ref="K525:X525" si="140">SUBTOTAL(9,K523:K524)</f>
        <v>930000000</v>
      </c>
      <c r="L525" s="30">
        <f t="shared" si="140"/>
        <v>930000000</v>
      </c>
      <c r="M525" s="30">
        <f t="shared" si="140"/>
        <v>0</v>
      </c>
      <c r="N525" s="30">
        <f t="shared" si="140"/>
        <v>0</v>
      </c>
      <c r="O525" s="30">
        <f t="shared" si="140"/>
        <v>930000000</v>
      </c>
      <c r="P525" s="30">
        <f t="shared" si="140"/>
        <v>0</v>
      </c>
      <c r="Q525" s="30">
        <f t="shared" si="140"/>
        <v>155000000</v>
      </c>
      <c r="R525" s="30">
        <f t="shared" si="140"/>
        <v>0</v>
      </c>
      <c r="S525" s="30">
        <f t="shared" si="140"/>
        <v>0</v>
      </c>
      <c r="T525" s="30">
        <f t="shared" si="140"/>
        <v>0</v>
      </c>
      <c r="U525" s="30">
        <f t="shared" si="140"/>
        <v>0</v>
      </c>
      <c r="V525" s="30">
        <f t="shared" si="140"/>
        <v>775000000</v>
      </c>
      <c r="W525" s="30">
        <f t="shared" si="140"/>
        <v>0</v>
      </c>
      <c r="X525" s="30">
        <f t="shared" si="140"/>
        <v>775000000</v>
      </c>
      <c r="Y525" s="14">
        <f t="shared" si="134"/>
        <v>0</v>
      </c>
      <c r="Z525" s="14">
        <f t="shared" si="135"/>
        <v>0</v>
      </c>
      <c r="AA525" s="14">
        <f t="shared" si="136"/>
        <v>0.16666666666666666</v>
      </c>
      <c r="AB525" s="15">
        <f t="shared" si="137"/>
        <v>0.16666666666666666</v>
      </c>
    </row>
    <row r="526" spans="1:28" outlineLevel="1" x14ac:dyDescent="0.35">
      <c r="A526" s="35" t="s">
        <v>244</v>
      </c>
      <c r="B526" s="35"/>
      <c r="C526" s="35"/>
      <c r="D526" s="35"/>
      <c r="E526" s="35"/>
      <c r="F526" s="36"/>
      <c r="G526" s="35"/>
      <c r="H526" s="35"/>
      <c r="I526" s="36"/>
      <c r="J526" s="37"/>
      <c r="K526" s="38">
        <f t="shared" ref="K526:X526" si="141">SUBTOTAL(9,K480:K524)</f>
        <v>269253759535</v>
      </c>
      <c r="L526" s="38">
        <f t="shared" si="141"/>
        <v>269253759535</v>
      </c>
      <c r="M526" s="38">
        <f t="shared" si="141"/>
        <v>0</v>
      </c>
      <c r="N526" s="38">
        <f t="shared" si="141"/>
        <v>0</v>
      </c>
      <c r="O526" s="38">
        <f t="shared" si="141"/>
        <v>269253759535</v>
      </c>
      <c r="P526" s="38">
        <f t="shared" si="141"/>
        <v>1198112588.5</v>
      </c>
      <c r="Q526" s="38">
        <f t="shared" si="141"/>
        <v>27362799595.77</v>
      </c>
      <c r="R526" s="38">
        <f t="shared" si="141"/>
        <v>0</v>
      </c>
      <c r="S526" s="38">
        <f t="shared" si="141"/>
        <v>22274919124.950001</v>
      </c>
      <c r="T526" s="38">
        <f t="shared" si="141"/>
        <v>22268941061.280003</v>
      </c>
      <c r="U526" s="38">
        <f t="shared" si="141"/>
        <v>13862287688.780001</v>
      </c>
      <c r="V526" s="38">
        <f t="shared" si="141"/>
        <v>218417928225.78</v>
      </c>
      <c r="W526" s="38">
        <f t="shared" si="141"/>
        <v>12525000000</v>
      </c>
      <c r="X526" s="38">
        <f t="shared" si="141"/>
        <v>205892928225.78</v>
      </c>
      <c r="Y526" s="33">
        <f t="shared" si="134"/>
        <v>8.2728349507240617E-2</v>
      </c>
      <c r="Z526" s="33">
        <f t="shared" si="135"/>
        <v>8.2728349507240617E-2</v>
      </c>
      <c r="AA526" s="33">
        <f t="shared" si="136"/>
        <v>0.10607433015455221</v>
      </c>
      <c r="AB526" s="34">
        <f t="shared" si="137"/>
        <v>0.18880267966179282</v>
      </c>
    </row>
    <row r="527" spans="1:28" outlineLevel="4" x14ac:dyDescent="0.35">
      <c r="A527" s="25" t="s">
        <v>245</v>
      </c>
      <c r="B527" s="25" t="s">
        <v>200</v>
      </c>
      <c r="C527" s="25" t="s">
        <v>32</v>
      </c>
      <c r="D527" s="25" t="s">
        <v>33</v>
      </c>
      <c r="E527" s="25" t="s">
        <v>34</v>
      </c>
      <c r="F527" s="26">
        <v>280</v>
      </c>
      <c r="G527" s="25">
        <v>1111</v>
      </c>
      <c r="H527" s="25">
        <v>709120000</v>
      </c>
      <c r="I527" s="26" t="s">
        <v>32</v>
      </c>
      <c r="J527" s="27" t="s">
        <v>36</v>
      </c>
      <c r="K527" s="24">
        <v>280581883480</v>
      </c>
      <c r="L527" s="24">
        <v>280581883480</v>
      </c>
      <c r="M527" s="24">
        <v>0</v>
      </c>
      <c r="N527" s="24">
        <v>0</v>
      </c>
      <c r="O527" s="24">
        <f t="shared" si="138"/>
        <v>280581883480</v>
      </c>
      <c r="P527" s="24">
        <v>0</v>
      </c>
      <c r="Q527" s="24">
        <v>0</v>
      </c>
      <c r="R527" s="24">
        <v>0</v>
      </c>
      <c r="S527" s="24">
        <v>46280080972</v>
      </c>
      <c r="T527" s="24">
        <v>46280080972</v>
      </c>
      <c r="U527" s="24">
        <v>234301802508</v>
      </c>
      <c r="V527" s="24">
        <v>234301802508</v>
      </c>
      <c r="W527" s="24">
        <v>0</v>
      </c>
      <c r="X527" s="24">
        <f>+$O527-$P527-$Q527-$R527-$S527-$W527</f>
        <v>234301802508</v>
      </c>
      <c r="Y527" s="12">
        <f t="shared" si="134"/>
        <v>0.16494322583481719</v>
      </c>
      <c r="Z527" s="12">
        <f t="shared" si="135"/>
        <v>0.16494322583481719</v>
      </c>
      <c r="AA527" s="12">
        <f t="shared" si="136"/>
        <v>0</v>
      </c>
      <c r="AB527" s="13">
        <f t="shared" si="137"/>
        <v>0.16494322583481719</v>
      </c>
    </row>
    <row r="528" spans="1:28" outlineLevel="4" x14ac:dyDescent="0.35">
      <c r="A528" s="25" t="s">
        <v>245</v>
      </c>
      <c r="B528" s="25" t="s">
        <v>200</v>
      </c>
      <c r="C528" s="25" t="s">
        <v>32</v>
      </c>
      <c r="D528" s="25" t="s">
        <v>37</v>
      </c>
      <c r="E528" s="25" t="s">
        <v>34</v>
      </c>
      <c r="F528" s="26">
        <v>280</v>
      </c>
      <c r="G528" s="25">
        <v>1111</v>
      </c>
      <c r="H528" s="25">
        <v>709120000</v>
      </c>
      <c r="I528" s="26" t="s">
        <v>32</v>
      </c>
      <c r="J528" s="27" t="s">
        <v>38</v>
      </c>
      <c r="K528" s="24">
        <v>25898587014</v>
      </c>
      <c r="L528" s="24">
        <v>25898587014</v>
      </c>
      <c r="M528" s="24">
        <v>0</v>
      </c>
      <c r="N528" s="24">
        <v>0</v>
      </c>
      <c r="O528" s="24">
        <f t="shared" si="138"/>
        <v>25898587014</v>
      </c>
      <c r="P528" s="24">
        <v>0</v>
      </c>
      <c r="Q528" s="24">
        <v>0</v>
      </c>
      <c r="R528" s="24">
        <v>0</v>
      </c>
      <c r="S528" s="24">
        <v>5471262316.1800003</v>
      </c>
      <c r="T528" s="24">
        <v>5471262316.1800003</v>
      </c>
      <c r="U528" s="24">
        <v>20427324697.82</v>
      </c>
      <c r="V528" s="24">
        <v>20427324697.82</v>
      </c>
      <c r="W528" s="24">
        <v>0</v>
      </c>
      <c r="X528" s="24">
        <f>+$O528-$P528-$Q528-$R528-$S528-$W528</f>
        <v>20427324697.82</v>
      </c>
      <c r="Y528" s="12">
        <f t="shared" si="134"/>
        <v>0.21125717450231551</v>
      </c>
      <c r="Z528" s="12">
        <f t="shared" si="135"/>
        <v>0.21125717450231551</v>
      </c>
      <c r="AA528" s="12">
        <f t="shared" si="136"/>
        <v>0</v>
      </c>
      <c r="AB528" s="13">
        <f t="shared" si="137"/>
        <v>0.21125717450231551</v>
      </c>
    </row>
    <row r="529" spans="1:28" outlineLevel="4" x14ac:dyDescent="0.35">
      <c r="A529" s="25" t="s">
        <v>245</v>
      </c>
      <c r="B529" s="25" t="s">
        <v>200</v>
      </c>
      <c r="C529" s="25" t="s">
        <v>32</v>
      </c>
      <c r="D529" s="25" t="s">
        <v>246</v>
      </c>
      <c r="E529" s="25" t="s">
        <v>34</v>
      </c>
      <c r="F529" s="26">
        <v>280</v>
      </c>
      <c r="G529" s="25">
        <v>1111</v>
      </c>
      <c r="H529" s="25">
        <v>709120000</v>
      </c>
      <c r="I529" s="26" t="s">
        <v>32</v>
      </c>
      <c r="J529" s="27" t="s">
        <v>247</v>
      </c>
      <c r="K529" s="24">
        <v>316768535</v>
      </c>
      <c r="L529" s="24">
        <v>316768535</v>
      </c>
      <c r="M529" s="24">
        <v>0</v>
      </c>
      <c r="N529" s="24">
        <v>0</v>
      </c>
      <c r="O529" s="24">
        <f t="shared" si="138"/>
        <v>316768535</v>
      </c>
      <c r="P529" s="24">
        <v>0</v>
      </c>
      <c r="Q529" s="24">
        <v>0</v>
      </c>
      <c r="R529" s="24">
        <v>0</v>
      </c>
      <c r="S529" s="24">
        <v>52355829.759999998</v>
      </c>
      <c r="T529" s="24">
        <v>52355829.759999998</v>
      </c>
      <c r="U529" s="24">
        <v>264412705.24000001</v>
      </c>
      <c r="V529" s="24">
        <v>264412705.24000001</v>
      </c>
      <c r="W529" s="24">
        <v>0</v>
      </c>
      <c r="X529" s="24">
        <f>+$O529-$P529-$Q529-$R529-$S529-$W529</f>
        <v>264412705.24000001</v>
      </c>
      <c r="Y529" s="12">
        <f t="shared" si="134"/>
        <v>0.1652810300745306</v>
      </c>
      <c r="Z529" s="12">
        <f t="shared" si="135"/>
        <v>0.1652810300745306</v>
      </c>
      <c r="AA529" s="12">
        <f t="shared" si="136"/>
        <v>0</v>
      </c>
      <c r="AB529" s="13">
        <f t="shared" si="137"/>
        <v>0.1652810300745306</v>
      </c>
    </row>
    <row r="530" spans="1:28" outlineLevel="4" x14ac:dyDescent="0.35">
      <c r="A530" s="25" t="s">
        <v>245</v>
      </c>
      <c r="B530" s="25" t="s">
        <v>200</v>
      </c>
      <c r="C530" s="25" t="s">
        <v>32</v>
      </c>
      <c r="D530" s="25" t="s">
        <v>248</v>
      </c>
      <c r="E530" s="25" t="s">
        <v>34</v>
      </c>
      <c r="F530" s="26">
        <v>280</v>
      </c>
      <c r="G530" s="25">
        <v>1111</v>
      </c>
      <c r="H530" s="25">
        <v>709120000</v>
      </c>
      <c r="I530" s="26" t="s">
        <v>32</v>
      </c>
      <c r="J530" s="27" t="s">
        <v>520</v>
      </c>
      <c r="K530" s="24">
        <v>126808942</v>
      </c>
      <c r="L530" s="24">
        <v>126808942</v>
      </c>
      <c r="M530" s="24">
        <v>0</v>
      </c>
      <c r="N530" s="24">
        <v>0</v>
      </c>
      <c r="O530" s="24">
        <f t="shared" si="138"/>
        <v>126808942</v>
      </c>
      <c r="P530" s="24">
        <v>0</v>
      </c>
      <c r="Q530" s="24">
        <v>122891911.81</v>
      </c>
      <c r="R530" s="24">
        <v>0</v>
      </c>
      <c r="S530" s="24">
        <v>3917030.19</v>
      </c>
      <c r="T530" s="24">
        <v>3917030.19</v>
      </c>
      <c r="U530" s="24">
        <v>0</v>
      </c>
      <c r="V530" s="24">
        <v>0</v>
      </c>
      <c r="W530" s="24">
        <v>0</v>
      </c>
      <c r="X530" s="24">
        <f>+$O530-$P530-$Q530-$R530-$S530-$W530</f>
        <v>-2.3283064365386963E-9</v>
      </c>
      <c r="Y530" s="12">
        <f t="shared" si="134"/>
        <v>3.0889226960035671E-2</v>
      </c>
      <c r="Z530" s="12">
        <f t="shared" si="135"/>
        <v>3.0889226960035671E-2</v>
      </c>
      <c r="AA530" s="12">
        <f t="shared" si="136"/>
        <v>0.96911077303996429</v>
      </c>
      <c r="AB530" s="13">
        <f t="shared" si="137"/>
        <v>1</v>
      </c>
    </row>
    <row r="531" spans="1:28" outlineLevel="4" x14ac:dyDescent="0.35">
      <c r="A531" s="25" t="s">
        <v>245</v>
      </c>
      <c r="B531" s="25" t="s">
        <v>200</v>
      </c>
      <c r="C531" s="25" t="s">
        <v>32</v>
      </c>
      <c r="D531" s="25" t="s">
        <v>43</v>
      </c>
      <c r="E531" s="25" t="s">
        <v>34</v>
      </c>
      <c r="F531" s="26">
        <v>280</v>
      </c>
      <c r="G531" s="25">
        <v>1111</v>
      </c>
      <c r="H531" s="25">
        <v>709120000</v>
      </c>
      <c r="I531" s="26" t="s">
        <v>32</v>
      </c>
      <c r="J531" s="27" t="s">
        <v>376</v>
      </c>
      <c r="K531" s="24">
        <v>71649158228</v>
      </c>
      <c r="L531" s="24">
        <v>71649158228</v>
      </c>
      <c r="M531" s="24">
        <v>0</v>
      </c>
      <c r="N531" s="24">
        <v>0</v>
      </c>
      <c r="O531" s="24">
        <f t="shared" si="138"/>
        <v>71649158228</v>
      </c>
      <c r="P531" s="24">
        <v>0</v>
      </c>
      <c r="Q531" s="24">
        <v>0</v>
      </c>
      <c r="R531" s="24">
        <v>0</v>
      </c>
      <c r="S531" s="24">
        <v>11105410928.84</v>
      </c>
      <c r="T531" s="24">
        <v>11105410928.84</v>
      </c>
      <c r="U531" s="24">
        <v>60543747299.160004</v>
      </c>
      <c r="V531" s="24">
        <v>60543747299.160004</v>
      </c>
      <c r="W531" s="24">
        <v>0</v>
      </c>
      <c r="X531" s="24">
        <f t="shared" ref="X531:X540" si="142">+$O531-$P531-$Q531-$R531-$S531-$W531</f>
        <v>60543747299.160004</v>
      </c>
      <c r="Y531" s="12">
        <f t="shared" si="134"/>
        <v>0.15499708863990647</v>
      </c>
      <c r="Z531" s="12">
        <f t="shared" si="135"/>
        <v>0.15499708863990647</v>
      </c>
      <c r="AA531" s="12">
        <f t="shared" si="136"/>
        <v>0</v>
      </c>
      <c r="AB531" s="13">
        <f t="shared" si="137"/>
        <v>0.15499708863990647</v>
      </c>
    </row>
    <row r="532" spans="1:28" ht="29" outlineLevel="4" x14ac:dyDescent="0.35">
      <c r="A532" s="25" t="s">
        <v>245</v>
      </c>
      <c r="B532" s="25" t="s">
        <v>200</v>
      </c>
      <c r="C532" s="25" t="s">
        <v>32</v>
      </c>
      <c r="D532" s="25" t="s">
        <v>44</v>
      </c>
      <c r="E532" s="25" t="s">
        <v>34</v>
      </c>
      <c r="F532" s="26">
        <v>280</v>
      </c>
      <c r="G532" s="25">
        <v>1111</v>
      </c>
      <c r="H532" s="25">
        <v>709120000</v>
      </c>
      <c r="I532" s="26" t="s">
        <v>32</v>
      </c>
      <c r="J532" s="27" t="s">
        <v>375</v>
      </c>
      <c r="K532" s="24">
        <v>8727732761</v>
      </c>
      <c r="L532" s="24">
        <v>8727732761</v>
      </c>
      <c r="M532" s="24">
        <v>0</v>
      </c>
      <c r="N532" s="24">
        <v>0</v>
      </c>
      <c r="O532" s="24">
        <f t="shared" si="138"/>
        <v>8727732761</v>
      </c>
      <c r="P532" s="24">
        <v>0</v>
      </c>
      <c r="Q532" s="24">
        <v>0</v>
      </c>
      <c r="R532" s="24">
        <v>0</v>
      </c>
      <c r="S532" s="24">
        <v>1345946501.9200001</v>
      </c>
      <c r="T532" s="24">
        <v>1345946501.9200001</v>
      </c>
      <c r="U532" s="24">
        <v>7381786259.0799999</v>
      </c>
      <c r="V532" s="24">
        <v>7381786259.0799999</v>
      </c>
      <c r="W532" s="24">
        <v>0</v>
      </c>
      <c r="X532" s="24">
        <f t="shared" si="142"/>
        <v>7381786259.0799999</v>
      </c>
      <c r="Y532" s="12">
        <f t="shared" si="134"/>
        <v>0.15421490767159846</v>
      </c>
      <c r="Z532" s="12">
        <f t="shared" si="135"/>
        <v>0.15421490767159846</v>
      </c>
      <c r="AA532" s="12">
        <f t="shared" si="136"/>
        <v>0</v>
      </c>
      <c r="AB532" s="13">
        <f t="shared" si="137"/>
        <v>0.15421490767159846</v>
      </c>
    </row>
    <row r="533" spans="1:28" outlineLevel="4" x14ac:dyDescent="0.35">
      <c r="A533" s="25" t="s">
        <v>245</v>
      </c>
      <c r="B533" s="25" t="s">
        <v>200</v>
      </c>
      <c r="C533" s="25" t="s">
        <v>32</v>
      </c>
      <c r="D533" s="25" t="s">
        <v>45</v>
      </c>
      <c r="E533" s="25" t="s">
        <v>34</v>
      </c>
      <c r="F533" s="26">
        <v>280</v>
      </c>
      <c r="G533" s="25">
        <v>1111</v>
      </c>
      <c r="H533" s="25">
        <v>709120000</v>
      </c>
      <c r="I533" s="26" t="s">
        <v>32</v>
      </c>
      <c r="J533" s="27" t="s">
        <v>46</v>
      </c>
      <c r="K533" s="24">
        <v>44014672017</v>
      </c>
      <c r="L533" s="24">
        <v>44014672017</v>
      </c>
      <c r="M533" s="24">
        <v>0</v>
      </c>
      <c r="N533" s="24">
        <v>0</v>
      </c>
      <c r="O533" s="24">
        <f t="shared" si="138"/>
        <v>44014672017</v>
      </c>
      <c r="P533" s="24">
        <v>0</v>
      </c>
      <c r="Q533" s="24">
        <v>0</v>
      </c>
      <c r="R533" s="24">
        <v>0</v>
      </c>
      <c r="S533" s="24">
        <v>146946074.21000001</v>
      </c>
      <c r="T533" s="24">
        <v>146946074.21000001</v>
      </c>
      <c r="U533" s="24">
        <v>43867725942.790001</v>
      </c>
      <c r="V533" s="24">
        <v>43867725942.790001</v>
      </c>
      <c r="W533" s="24">
        <v>0</v>
      </c>
      <c r="X533" s="24">
        <f t="shared" si="142"/>
        <v>43867725942.790001</v>
      </c>
      <c r="Y533" s="12">
        <f t="shared" si="134"/>
        <v>3.338570242060291E-3</v>
      </c>
      <c r="Z533" s="12">
        <f t="shared" si="135"/>
        <v>3.338570242060291E-3</v>
      </c>
      <c r="AA533" s="12">
        <f t="shared" si="136"/>
        <v>0</v>
      </c>
      <c r="AB533" s="13">
        <f t="shared" si="137"/>
        <v>3.338570242060291E-3</v>
      </c>
    </row>
    <row r="534" spans="1:28" outlineLevel="4" x14ac:dyDescent="0.35">
      <c r="A534" s="25" t="s">
        <v>245</v>
      </c>
      <c r="B534" s="25" t="s">
        <v>200</v>
      </c>
      <c r="C534" s="25" t="s">
        <v>32</v>
      </c>
      <c r="D534" s="25" t="s">
        <v>47</v>
      </c>
      <c r="E534" s="25" t="s">
        <v>34</v>
      </c>
      <c r="F534" s="26">
        <v>280</v>
      </c>
      <c r="G534" s="25">
        <v>1111</v>
      </c>
      <c r="H534" s="25">
        <v>709120000</v>
      </c>
      <c r="I534" s="26" t="s">
        <v>32</v>
      </c>
      <c r="J534" s="27" t="s">
        <v>48</v>
      </c>
      <c r="K534" s="24">
        <v>44549977151</v>
      </c>
      <c r="L534" s="24">
        <v>44549977151</v>
      </c>
      <c r="M534" s="24">
        <v>0</v>
      </c>
      <c r="N534" s="24">
        <v>0</v>
      </c>
      <c r="O534" s="24">
        <f t="shared" si="138"/>
        <v>44549977151</v>
      </c>
      <c r="P534" s="24">
        <v>0</v>
      </c>
      <c r="Q534" s="24">
        <v>27538254.039999999</v>
      </c>
      <c r="R534" s="24">
        <v>0</v>
      </c>
      <c r="S534" s="24">
        <v>42993987419.260002</v>
      </c>
      <c r="T534" s="24">
        <v>42993987419.260002</v>
      </c>
      <c r="U534" s="24">
        <v>1528451477.7</v>
      </c>
      <c r="V534" s="24">
        <v>1528451477.7</v>
      </c>
      <c r="W534" s="24">
        <v>0</v>
      </c>
      <c r="X534" s="24">
        <f t="shared" si="142"/>
        <v>1528451477.6999969</v>
      </c>
      <c r="Y534" s="12">
        <f t="shared" si="134"/>
        <v>0.96507316431462931</v>
      </c>
      <c r="Z534" s="12">
        <f t="shared" si="135"/>
        <v>0.96507316431462931</v>
      </c>
      <c r="AA534" s="12">
        <f t="shared" si="136"/>
        <v>6.1814294419636662E-4</v>
      </c>
      <c r="AB534" s="13">
        <f t="shared" si="137"/>
        <v>0.96569130725882568</v>
      </c>
    </row>
    <row r="535" spans="1:28" outlineLevel="4" x14ac:dyDescent="0.35">
      <c r="A535" s="25" t="s">
        <v>245</v>
      </c>
      <c r="B535" s="25" t="s">
        <v>200</v>
      </c>
      <c r="C535" s="25" t="s">
        <v>32</v>
      </c>
      <c r="D535" s="25" t="s">
        <v>49</v>
      </c>
      <c r="E535" s="25" t="s">
        <v>34</v>
      </c>
      <c r="F535" s="26">
        <v>280</v>
      </c>
      <c r="G535" s="25">
        <v>1111</v>
      </c>
      <c r="H535" s="25">
        <v>709120000</v>
      </c>
      <c r="I535" s="26" t="s">
        <v>32</v>
      </c>
      <c r="J535" s="27" t="s">
        <v>50</v>
      </c>
      <c r="K535" s="24">
        <v>140394891552</v>
      </c>
      <c r="L535" s="24">
        <v>140394891552</v>
      </c>
      <c r="M535" s="24">
        <v>0</v>
      </c>
      <c r="N535" s="24">
        <v>0</v>
      </c>
      <c r="O535" s="24">
        <f t="shared" si="138"/>
        <v>140394891552</v>
      </c>
      <c r="P535" s="24">
        <v>0</v>
      </c>
      <c r="Q535" s="24">
        <v>0</v>
      </c>
      <c r="R535" s="24">
        <v>0</v>
      </c>
      <c r="S535" s="24">
        <v>19134498983.630001</v>
      </c>
      <c r="T535" s="24">
        <v>19134498983.630001</v>
      </c>
      <c r="U535" s="24">
        <v>121260392568.37</v>
      </c>
      <c r="V535" s="24">
        <v>121260392568.37</v>
      </c>
      <c r="W535" s="24">
        <v>0</v>
      </c>
      <c r="X535" s="24">
        <f t="shared" si="142"/>
        <v>121260392568.37</v>
      </c>
      <c r="Y535" s="12">
        <f t="shared" si="134"/>
        <v>0.13629056422286484</v>
      </c>
      <c r="Z535" s="12">
        <f t="shared" si="135"/>
        <v>0.13629056422286484</v>
      </c>
      <c r="AA535" s="12">
        <f t="shared" si="136"/>
        <v>0</v>
      </c>
      <c r="AB535" s="13">
        <f t="shared" si="137"/>
        <v>0.13629056422286484</v>
      </c>
    </row>
    <row r="536" spans="1:28" ht="87" outlineLevel="4" x14ac:dyDescent="0.35">
      <c r="A536" s="25" t="s">
        <v>245</v>
      </c>
      <c r="B536" s="25" t="s">
        <v>200</v>
      </c>
      <c r="C536" s="25" t="s">
        <v>32</v>
      </c>
      <c r="D536" s="25" t="s">
        <v>51</v>
      </c>
      <c r="E536" s="25" t="s">
        <v>52</v>
      </c>
      <c r="F536" s="26" t="s">
        <v>35</v>
      </c>
      <c r="G536" s="25">
        <v>1112</v>
      </c>
      <c r="H536" s="25">
        <v>709100000</v>
      </c>
      <c r="I536" s="26" t="s">
        <v>32</v>
      </c>
      <c r="J536" s="27" t="s">
        <v>377</v>
      </c>
      <c r="K536" s="24">
        <v>52771969637</v>
      </c>
      <c r="L536" s="24">
        <v>52771969637</v>
      </c>
      <c r="M536" s="24">
        <v>0</v>
      </c>
      <c r="N536" s="24">
        <v>0</v>
      </c>
      <c r="O536" s="24">
        <f t="shared" si="138"/>
        <v>52771969637</v>
      </c>
      <c r="P536" s="24">
        <v>0</v>
      </c>
      <c r="Q536" s="24">
        <v>40872781994</v>
      </c>
      <c r="R536" s="24">
        <v>0</v>
      </c>
      <c r="S536" s="24">
        <v>11899187643</v>
      </c>
      <c r="T536" s="24">
        <v>11899187643</v>
      </c>
      <c r="U536" s="24">
        <v>0</v>
      </c>
      <c r="V536" s="24">
        <v>0</v>
      </c>
      <c r="W536" s="24">
        <v>0</v>
      </c>
      <c r="X536" s="24">
        <f t="shared" si="142"/>
        <v>0</v>
      </c>
      <c r="Y536" s="12">
        <f t="shared" si="134"/>
        <v>0.22548310636973318</v>
      </c>
      <c r="Z536" s="12">
        <f t="shared" si="135"/>
        <v>0.22548310636973318</v>
      </c>
      <c r="AA536" s="12">
        <f t="shared" si="136"/>
        <v>0.77451689363026688</v>
      </c>
      <c r="AB536" s="13">
        <f t="shared" si="137"/>
        <v>1</v>
      </c>
    </row>
    <row r="537" spans="1:28" ht="58" outlineLevel="4" x14ac:dyDescent="0.35">
      <c r="A537" s="25" t="s">
        <v>245</v>
      </c>
      <c r="B537" s="25" t="s">
        <v>200</v>
      </c>
      <c r="C537" s="25" t="s">
        <v>32</v>
      </c>
      <c r="D537" s="25" t="s">
        <v>53</v>
      </c>
      <c r="E537" s="25" t="s">
        <v>52</v>
      </c>
      <c r="F537" s="26" t="s">
        <v>35</v>
      </c>
      <c r="G537" s="25">
        <v>1112</v>
      </c>
      <c r="H537" s="25">
        <v>709120000</v>
      </c>
      <c r="I537" s="26" t="s">
        <v>32</v>
      </c>
      <c r="J537" s="27" t="s">
        <v>378</v>
      </c>
      <c r="K537" s="24">
        <v>2903044074</v>
      </c>
      <c r="L537" s="24">
        <v>2903044074</v>
      </c>
      <c r="M537" s="24">
        <v>0</v>
      </c>
      <c r="N537" s="24">
        <v>0</v>
      </c>
      <c r="O537" s="24">
        <f t="shared" si="138"/>
        <v>2903044074</v>
      </c>
      <c r="P537" s="24">
        <v>0</v>
      </c>
      <c r="Q537" s="24">
        <v>2259913233</v>
      </c>
      <c r="R537" s="24">
        <v>0</v>
      </c>
      <c r="S537" s="24">
        <v>643130841</v>
      </c>
      <c r="T537" s="24">
        <v>643130841</v>
      </c>
      <c r="U537" s="24">
        <v>0</v>
      </c>
      <c r="V537" s="24">
        <v>0</v>
      </c>
      <c r="W537" s="24">
        <v>0</v>
      </c>
      <c r="X537" s="24">
        <f t="shared" si="142"/>
        <v>0</v>
      </c>
      <c r="Y537" s="12">
        <f t="shared" si="134"/>
        <v>0.22153671270786224</v>
      </c>
      <c r="Z537" s="12">
        <f t="shared" si="135"/>
        <v>0.22153671270786224</v>
      </c>
      <c r="AA537" s="12">
        <f t="shared" si="136"/>
        <v>0.77846328729213776</v>
      </c>
      <c r="AB537" s="13">
        <f t="shared" si="137"/>
        <v>1</v>
      </c>
    </row>
    <row r="538" spans="1:28" ht="87" outlineLevel="4" x14ac:dyDescent="0.35">
      <c r="A538" s="25" t="s">
        <v>245</v>
      </c>
      <c r="B538" s="25" t="s">
        <v>200</v>
      </c>
      <c r="C538" s="25" t="s">
        <v>32</v>
      </c>
      <c r="D538" s="25" t="s">
        <v>54</v>
      </c>
      <c r="E538" s="25" t="s">
        <v>52</v>
      </c>
      <c r="F538" s="26" t="s">
        <v>35</v>
      </c>
      <c r="G538" s="25">
        <v>1112</v>
      </c>
      <c r="H538" s="25">
        <v>709120000</v>
      </c>
      <c r="I538" s="26" t="s">
        <v>32</v>
      </c>
      <c r="J538" s="27" t="s">
        <v>379</v>
      </c>
      <c r="K538" s="24">
        <v>2890680474</v>
      </c>
      <c r="L538" s="24">
        <v>2890680474</v>
      </c>
      <c r="M538" s="24">
        <v>0</v>
      </c>
      <c r="N538" s="24">
        <v>0</v>
      </c>
      <c r="O538" s="24">
        <f t="shared" si="138"/>
        <v>2890680474</v>
      </c>
      <c r="P538" s="24">
        <v>0</v>
      </c>
      <c r="Q538" s="24">
        <v>2459289819</v>
      </c>
      <c r="R538" s="24">
        <v>0</v>
      </c>
      <c r="S538" s="24">
        <v>431390655</v>
      </c>
      <c r="T538" s="24">
        <v>431390655</v>
      </c>
      <c r="U538" s="24">
        <v>0</v>
      </c>
      <c r="V538" s="24">
        <v>0</v>
      </c>
      <c r="W538" s="24">
        <v>0</v>
      </c>
      <c r="X538" s="24">
        <f t="shared" si="142"/>
        <v>0</v>
      </c>
      <c r="Y538" s="12">
        <f t="shared" si="134"/>
        <v>0.14923498424682685</v>
      </c>
      <c r="Z538" s="12">
        <f t="shared" si="135"/>
        <v>0.14923498424682685</v>
      </c>
      <c r="AA538" s="12">
        <f t="shared" si="136"/>
        <v>0.85076501575317309</v>
      </c>
      <c r="AB538" s="13">
        <f t="shared" si="137"/>
        <v>1</v>
      </c>
    </row>
    <row r="539" spans="1:28" ht="72.5" outlineLevel="4" x14ac:dyDescent="0.35">
      <c r="A539" s="25" t="s">
        <v>245</v>
      </c>
      <c r="B539" s="25" t="s">
        <v>200</v>
      </c>
      <c r="C539" s="25" t="s">
        <v>32</v>
      </c>
      <c r="D539" s="25" t="s">
        <v>55</v>
      </c>
      <c r="E539" s="25" t="s">
        <v>52</v>
      </c>
      <c r="F539" s="26" t="s">
        <v>35</v>
      </c>
      <c r="G539" s="25">
        <v>1112</v>
      </c>
      <c r="H539" s="25">
        <v>709120000</v>
      </c>
      <c r="I539" s="26" t="s">
        <v>32</v>
      </c>
      <c r="J539" s="27" t="s">
        <v>380</v>
      </c>
      <c r="K539" s="24">
        <v>17418264443</v>
      </c>
      <c r="L539" s="24">
        <v>17418264443</v>
      </c>
      <c r="M539" s="24">
        <v>0</v>
      </c>
      <c r="N539" s="24">
        <v>0</v>
      </c>
      <c r="O539" s="24">
        <f t="shared" si="138"/>
        <v>17418264443</v>
      </c>
      <c r="P539" s="24">
        <v>0</v>
      </c>
      <c r="Q539" s="24">
        <v>13559848448</v>
      </c>
      <c r="R539" s="24">
        <v>0</v>
      </c>
      <c r="S539" s="24">
        <v>3858415995</v>
      </c>
      <c r="T539" s="24">
        <v>3858415995</v>
      </c>
      <c r="U539" s="24">
        <v>0</v>
      </c>
      <c r="V539" s="24">
        <v>0</v>
      </c>
      <c r="W539" s="24">
        <v>0</v>
      </c>
      <c r="X539" s="24">
        <f t="shared" si="142"/>
        <v>0</v>
      </c>
      <c r="Y539" s="12">
        <f t="shared" si="134"/>
        <v>0.22151552513319481</v>
      </c>
      <c r="Z539" s="12">
        <f t="shared" si="135"/>
        <v>0.22151552513319481</v>
      </c>
      <c r="AA539" s="12">
        <f t="shared" si="136"/>
        <v>0.77848447486680517</v>
      </c>
      <c r="AB539" s="13">
        <f t="shared" si="137"/>
        <v>1</v>
      </c>
    </row>
    <row r="540" spans="1:28" ht="72.5" outlineLevel="4" x14ac:dyDescent="0.35">
      <c r="A540" s="25" t="s">
        <v>245</v>
      </c>
      <c r="B540" s="25" t="s">
        <v>200</v>
      </c>
      <c r="C540" s="25" t="s">
        <v>32</v>
      </c>
      <c r="D540" s="25" t="s">
        <v>56</v>
      </c>
      <c r="E540" s="25" t="s">
        <v>52</v>
      </c>
      <c r="F540" s="26" t="s">
        <v>35</v>
      </c>
      <c r="G540" s="25">
        <v>1112</v>
      </c>
      <c r="H540" s="25">
        <v>709120000</v>
      </c>
      <c r="I540" s="26" t="s">
        <v>32</v>
      </c>
      <c r="J540" s="27" t="s">
        <v>381</v>
      </c>
      <c r="K540" s="24">
        <v>8709132222</v>
      </c>
      <c r="L540" s="24">
        <v>8709132222</v>
      </c>
      <c r="M540" s="24">
        <v>0</v>
      </c>
      <c r="N540" s="24">
        <v>0</v>
      </c>
      <c r="O540" s="24">
        <f t="shared" si="138"/>
        <v>8709132222</v>
      </c>
      <c r="P540" s="24">
        <v>0</v>
      </c>
      <c r="Q540" s="24">
        <v>6779700788</v>
      </c>
      <c r="R540" s="24">
        <v>0</v>
      </c>
      <c r="S540" s="24">
        <v>1929431434</v>
      </c>
      <c r="T540" s="24">
        <v>1929431434</v>
      </c>
      <c r="U540" s="24">
        <v>0</v>
      </c>
      <c r="V540" s="24">
        <v>0</v>
      </c>
      <c r="W540" s="24">
        <v>0</v>
      </c>
      <c r="X540" s="24">
        <f t="shared" si="142"/>
        <v>0</v>
      </c>
      <c r="Y540" s="12">
        <f t="shared" si="134"/>
        <v>0.22154118054679364</v>
      </c>
      <c r="Z540" s="12">
        <f t="shared" si="135"/>
        <v>0.22154118054679364</v>
      </c>
      <c r="AA540" s="12">
        <f t="shared" si="136"/>
        <v>0.77845881945320639</v>
      </c>
      <c r="AB540" s="13">
        <f t="shared" si="137"/>
        <v>1</v>
      </c>
    </row>
    <row r="541" spans="1:28" ht="145" outlineLevel="4" x14ac:dyDescent="0.35">
      <c r="A541" s="25" t="s">
        <v>245</v>
      </c>
      <c r="B541" s="25" t="s">
        <v>200</v>
      </c>
      <c r="C541" s="25" t="s">
        <v>32</v>
      </c>
      <c r="D541" s="25" t="s">
        <v>57</v>
      </c>
      <c r="E541" s="25" t="s">
        <v>52</v>
      </c>
      <c r="F541" s="26" t="s">
        <v>35</v>
      </c>
      <c r="G541" s="25">
        <v>1112</v>
      </c>
      <c r="H541" s="25">
        <v>709120000</v>
      </c>
      <c r="I541" s="26" t="s">
        <v>32</v>
      </c>
      <c r="J541" s="27" t="s">
        <v>521</v>
      </c>
      <c r="K541" s="24">
        <v>40923418788</v>
      </c>
      <c r="L541" s="24">
        <v>40923418788</v>
      </c>
      <c r="M541" s="24">
        <v>0</v>
      </c>
      <c r="N541" s="24">
        <v>-173788907.93000001</v>
      </c>
      <c r="O541" s="24">
        <f t="shared" si="138"/>
        <v>40923418788</v>
      </c>
      <c r="P541" s="24">
        <v>0</v>
      </c>
      <c r="Q541" s="24">
        <v>35106539520.080002</v>
      </c>
      <c r="R541" s="24">
        <v>0</v>
      </c>
      <c r="S541" s="24">
        <v>5643090359.9899998</v>
      </c>
      <c r="T541" s="24">
        <v>5643090359.9899998</v>
      </c>
      <c r="U541" s="24">
        <v>0</v>
      </c>
      <c r="V541" s="24">
        <v>173788907.93000001</v>
      </c>
      <c r="W541" s="24">
        <v>0</v>
      </c>
      <c r="X541" s="24">
        <f>+$O541-$P541-$Q541-$R541-$S541-$W541</f>
        <v>173788907.9299984</v>
      </c>
      <c r="Y541" s="12">
        <f t="shared" si="134"/>
        <v>0.13789391324374703</v>
      </c>
      <c r="Z541" s="12">
        <f t="shared" si="135"/>
        <v>0.13789391324374703</v>
      </c>
      <c r="AA541" s="12">
        <f t="shared" si="136"/>
        <v>0.85785940079801726</v>
      </c>
      <c r="AB541" s="13">
        <f t="shared" si="137"/>
        <v>0.99575331404176426</v>
      </c>
    </row>
    <row r="542" spans="1:28" outlineLevel="3" x14ac:dyDescent="0.35">
      <c r="A542" s="29"/>
      <c r="B542" s="29"/>
      <c r="C542" s="29" t="s">
        <v>58</v>
      </c>
      <c r="D542" s="29"/>
      <c r="E542" s="29"/>
      <c r="F542" s="39"/>
      <c r="G542" s="29"/>
      <c r="H542" s="29"/>
      <c r="I542" s="39"/>
      <c r="J542" s="40"/>
      <c r="K542" s="30">
        <f t="shared" ref="K542:X542" si="143">SUBTOTAL(9,K527:K541)</f>
        <v>741876989318</v>
      </c>
      <c r="L542" s="30">
        <f t="shared" si="143"/>
        <v>741876989318</v>
      </c>
      <c r="M542" s="30">
        <f t="shared" si="143"/>
        <v>0</v>
      </c>
      <c r="N542" s="30">
        <f t="shared" si="143"/>
        <v>-173788907.93000001</v>
      </c>
      <c r="O542" s="30">
        <f t="shared" si="143"/>
        <v>741876989318</v>
      </c>
      <c r="P542" s="30">
        <f t="shared" si="143"/>
        <v>0</v>
      </c>
      <c r="Q542" s="30">
        <f t="shared" si="143"/>
        <v>101188503967.92999</v>
      </c>
      <c r="R542" s="30">
        <f t="shared" si="143"/>
        <v>0</v>
      </c>
      <c r="S542" s="30">
        <f t="shared" si="143"/>
        <v>150939052983.97998</v>
      </c>
      <c r="T542" s="30">
        <f t="shared" si="143"/>
        <v>150939052983.97998</v>
      </c>
      <c r="U542" s="30">
        <f t="shared" si="143"/>
        <v>489575643458.15997</v>
      </c>
      <c r="V542" s="30">
        <f t="shared" si="143"/>
        <v>489749432366.08997</v>
      </c>
      <c r="W542" s="30">
        <f t="shared" si="143"/>
        <v>0</v>
      </c>
      <c r="X542" s="30">
        <f t="shared" si="143"/>
        <v>489749432366.08997</v>
      </c>
      <c r="Y542" s="14">
        <f t="shared" si="134"/>
        <v>0.20345563369304218</v>
      </c>
      <c r="Z542" s="14">
        <f t="shared" si="135"/>
        <v>0.20345563369304218</v>
      </c>
      <c r="AA542" s="14">
        <f t="shared" si="136"/>
        <v>0.13639525881635925</v>
      </c>
      <c r="AB542" s="15">
        <f t="shared" si="137"/>
        <v>0.33985089250940143</v>
      </c>
    </row>
    <row r="543" spans="1:28" outlineLevel="4" x14ac:dyDescent="0.35">
      <c r="A543" s="25" t="s">
        <v>245</v>
      </c>
      <c r="B543" s="25" t="s">
        <v>200</v>
      </c>
      <c r="C543" s="25" t="s">
        <v>59</v>
      </c>
      <c r="D543" s="25" t="s">
        <v>76</v>
      </c>
      <c r="E543" s="25" t="s">
        <v>34</v>
      </c>
      <c r="F543" s="26" t="s">
        <v>35</v>
      </c>
      <c r="G543" s="25">
        <v>1120</v>
      </c>
      <c r="H543" s="25">
        <v>709100000</v>
      </c>
      <c r="I543" s="26" t="s">
        <v>32</v>
      </c>
      <c r="J543" s="27" t="s">
        <v>77</v>
      </c>
      <c r="K543" s="24">
        <v>0</v>
      </c>
      <c r="L543" s="24">
        <v>0</v>
      </c>
      <c r="M543" s="24">
        <v>0</v>
      </c>
      <c r="N543" s="24">
        <v>78689972.75</v>
      </c>
      <c r="O543" s="24">
        <f t="shared" si="138"/>
        <v>0</v>
      </c>
      <c r="P543" s="24">
        <v>0</v>
      </c>
      <c r="Q543" s="24">
        <v>78689972.75</v>
      </c>
      <c r="R543" s="24">
        <v>0</v>
      </c>
      <c r="S543" s="24">
        <v>0</v>
      </c>
      <c r="T543" s="24">
        <v>0</v>
      </c>
      <c r="U543" s="24">
        <v>-78689972.75</v>
      </c>
      <c r="V543" s="24">
        <v>-78689972.75</v>
      </c>
      <c r="W543" s="24">
        <v>0</v>
      </c>
      <c r="X543" s="24">
        <f>+$O543-$P543-$Q543-$R543-$S543-$W543</f>
        <v>-78689972.75</v>
      </c>
      <c r="Y543" s="12">
        <f t="shared" si="134"/>
        <v>0</v>
      </c>
      <c r="Z543" s="12">
        <f t="shared" si="135"/>
        <v>0</v>
      </c>
      <c r="AA543" s="12">
        <f t="shared" si="136"/>
        <v>0</v>
      </c>
      <c r="AB543" s="13">
        <f t="shared" si="137"/>
        <v>0</v>
      </c>
    </row>
    <row r="544" spans="1:28" outlineLevel="3" x14ac:dyDescent="0.35">
      <c r="A544" s="29"/>
      <c r="B544" s="29"/>
      <c r="C544" s="29" t="s">
        <v>78</v>
      </c>
      <c r="D544" s="29"/>
      <c r="E544" s="29"/>
      <c r="F544" s="39"/>
      <c r="G544" s="29"/>
      <c r="H544" s="29"/>
      <c r="I544" s="39"/>
      <c r="J544" s="40"/>
      <c r="K544" s="30">
        <f t="shared" ref="K544:X544" si="144">SUBTOTAL(9,K543:K543)</f>
        <v>0</v>
      </c>
      <c r="L544" s="30">
        <f t="shared" si="144"/>
        <v>0</v>
      </c>
      <c r="M544" s="30">
        <f t="shared" si="144"/>
        <v>0</v>
      </c>
      <c r="N544" s="30">
        <f t="shared" si="144"/>
        <v>78689972.75</v>
      </c>
      <c r="O544" s="30">
        <f t="shared" si="144"/>
        <v>0</v>
      </c>
      <c r="P544" s="30">
        <f t="shared" si="144"/>
        <v>0</v>
      </c>
      <c r="Q544" s="30">
        <f t="shared" si="144"/>
        <v>78689972.75</v>
      </c>
      <c r="R544" s="30">
        <f t="shared" si="144"/>
        <v>0</v>
      </c>
      <c r="S544" s="30">
        <f t="shared" si="144"/>
        <v>0</v>
      </c>
      <c r="T544" s="30">
        <f t="shared" si="144"/>
        <v>0</v>
      </c>
      <c r="U544" s="30">
        <f t="shared" si="144"/>
        <v>-78689972.75</v>
      </c>
      <c r="V544" s="30">
        <f t="shared" si="144"/>
        <v>-78689972.75</v>
      </c>
      <c r="W544" s="30">
        <f t="shared" si="144"/>
        <v>0</v>
      </c>
      <c r="X544" s="30">
        <f t="shared" si="144"/>
        <v>-78689972.75</v>
      </c>
      <c r="Y544" s="14">
        <f t="shared" si="134"/>
        <v>0</v>
      </c>
      <c r="Z544" s="14">
        <f t="shared" si="135"/>
        <v>0</v>
      </c>
      <c r="AA544" s="14">
        <f t="shared" si="136"/>
        <v>0</v>
      </c>
      <c r="AB544" s="15">
        <f t="shared" si="137"/>
        <v>0</v>
      </c>
    </row>
    <row r="545" spans="1:28" ht="87" outlineLevel="4" x14ac:dyDescent="0.35">
      <c r="A545" s="25" t="s">
        <v>245</v>
      </c>
      <c r="B545" s="25" t="s">
        <v>200</v>
      </c>
      <c r="C545" s="25" t="s">
        <v>101</v>
      </c>
      <c r="D545" s="25" t="s">
        <v>102</v>
      </c>
      <c r="E545" s="25" t="s">
        <v>52</v>
      </c>
      <c r="F545" s="26" t="s">
        <v>35</v>
      </c>
      <c r="G545" s="25">
        <v>1310</v>
      </c>
      <c r="H545" s="25">
        <v>709120000</v>
      </c>
      <c r="I545" s="26" t="s">
        <v>32</v>
      </c>
      <c r="J545" s="27" t="s">
        <v>399</v>
      </c>
      <c r="K545" s="24">
        <v>906575417</v>
      </c>
      <c r="L545" s="24">
        <v>906575417</v>
      </c>
      <c r="M545" s="24">
        <v>0</v>
      </c>
      <c r="N545" s="24">
        <v>0</v>
      </c>
      <c r="O545" s="24">
        <f t="shared" si="138"/>
        <v>906575417</v>
      </c>
      <c r="P545" s="24">
        <v>0</v>
      </c>
      <c r="Q545" s="24">
        <v>775401496.12</v>
      </c>
      <c r="R545" s="24">
        <v>0</v>
      </c>
      <c r="S545" s="24">
        <v>131173920.88</v>
      </c>
      <c r="T545" s="24">
        <v>131173920.88</v>
      </c>
      <c r="U545" s="24">
        <v>0</v>
      </c>
      <c r="V545" s="24">
        <v>0</v>
      </c>
      <c r="W545" s="24">
        <v>0</v>
      </c>
      <c r="X545" s="24">
        <f t="shared" ref="X545:X551" si="145">+$O545-$P545-$Q545-$R545-$S545-$W545</f>
        <v>0</v>
      </c>
      <c r="Y545" s="12">
        <f t="shared" si="134"/>
        <v>0.14469168082460809</v>
      </c>
      <c r="Z545" s="12">
        <f t="shared" si="135"/>
        <v>0.14469168082460809</v>
      </c>
      <c r="AA545" s="12">
        <f t="shared" si="136"/>
        <v>0.85530831917539185</v>
      </c>
      <c r="AB545" s="13">
        <f t="shared" si="137"/>
        <v>1</v>
      </c>
    </row>
    <row r="546" spans="1:28" ht="87" outlineLevel="4" x14ac:dyDescent="0.35">
      <c r="A546" s="25" t="s">
        <v>245</v>
      </c>
      <c r="B546" s="25" t="s">
        <v>200</v>
      </c>
      <c r="C546" s="25" t="s">
        <v>101</v>
      </c>
      <c r="D546" s="25" t="s">
        <v>102</v>
      </c>
      <c r="E546" s="25" t="s">
        <v>103</v>
      </c>
      <c r="F546" s="26" t="s">
        <v>35</v>
      </c>
      <c r="G546" s="25">
        <v>1310</v>
      </c>
      <c r="H546" s="25">
        <v>709120000</v>
      </c>
      <c r="I546" s="26" t="s">
        <v>32</v>
      </c>
      <c r="J546" s="27" t="s">
        <v>400</v>
      </c>
      <c r="K546" s="24">
        <v>1451522037</v>
      </c>
      <c r="L546" s="24">
        <v>1451522037</v>
      </c>
      <c r="M546" s="24">
        <v>0</v>
      </c>
      <c r="N546" s="24">
        <v>0</v>
      </c>
      <c r="O546" s="24">
        <f t="shared" si="138"/>
        <v>1451522037</v>
      </c>
      <c r="P546" s="24">
        <v>0</v>
      </c>
      <c r="Q546" s="24">
        <v>1129985054.6800001</v>
      </c>
      <c r="R546" s="24">
        <v>0</v>
      </c>
      <c r="S546" s="24">
        <v>321536982.31999999</v>
      </c>
      <c r="T546" s="24">
        <v>321536982.31999999</v>
      </c>
      <c r="U546" s="24">
        <v>0</v>
      </c>
      <c r="V546" s="24">
        <v>0</v>
      </c>
      <c r="W546" s="24">
        <v>0</v>
      </c>
      <c r="X546" s="24">
        <f t="shared" si="145"/>
        <v>-5.9604644775390625E-8</v>
      </c>
      <c r="Y546" s="12">
        <f t="shared" si="134"/>
        <v>0.22151712073524654</v>
      </c>
      <c r="Z546" s="12">
        <f t="shared" si="135"/>
        <v>0.22151712073524654</v>
      </c>
      <c r="AA546" s="12">
        <f t="shared" si="136"/>
        <v>0.77848287926475346</v>
      </c>
      <c r="AB546" s="13">
        <f t="shared" si="137"/>
        <v>1</v>
      </c>
    </row>
    <row r="547" spans="1:28" ht="58" outlineLevel="4" x14ac:dyDescent="0.35">
      <c r="A547" s="25" t="s">
        <v>245</v>
      </c>
      <c r="B547" s="25" t="s">
        <v>200</v>
      </c>
      <c r="C547" s="25" t="s">
        <v>101</v>
      </c>
      <c r="D547" s="25" t="s">
        <v>102</v>
      </c>
      <c r="E547" s="25" t="s">
        <v>104</v>
      </c>
      <c r="F547" s="26" t="s">
        <v>35</v>
      </c>
      <c r="G547" s="25">
        <v>1310</v>
      </c>
      <c r="H547" s="25">
        <v>709120000</v>
      </c>
      <c r="I547" s="26" t="s">
        <v>32</v>
      </c>
      <c r="J547" s="27" t="s">
        <v>522</v>
      </c>
      <c r="K547" s="24">
        <v>8422979136</v>
      </c>
      <c r="L547" s="24">
        <v>8422979136</v>
      </c>
      <c r="M547" s="24">
        <v>0</v>
      </c>
      <c r="N547" s="24">
        <v>0</v>
      </c>
      <c r="O547" s="24">
        <f t="shared" si="138"/>
        <v>8422979136</v>
      </c>
      <c r="P547" s="24">
        <v>0</v>
      </c>
      <c r="Q547" s="24">
        <v>7110452365.5900002</v>
      </c>
      <c r="R547" s="24">
        <v>0</v>
      </c>
      <c r="S547" s="24">
        <v>1312526770.4100001</v>
      </c>
      <c r="T547" s="24">
        <v>1312526770.4100001</v>
      </c>
      <c r="U547" s="24">
        <v>0</v>
      </c>
      <c r="V547" s="24">
        <v>0</v>
      </c>
      <c r="W547" s="24">
        <v>0</v>
      </c>
      <c r="X547" s="24">
        <f t="shared" si="145"/>
        <v>-2.384185791015625E-7</v>
      </c>
      <c r="Y547" s="12">
        <f t="shared" si="134"/>
        <v>0.15582690509112523</v>
      </c>
      <c r="Z547" s="12">
        <f t="shared" si="135"/>
        <v>0.15582690509112523</v>
      </c>
      <c r="AA547" s="12">
        <f t="shared" si="136"/>
        <v>0.84417309490887482</v>
      </c>
      <c r="AB547" s="13">
        <f t="shared" si="137"/>
        <v>1</v>
      </c>
    </row>
    <row r="548" spans="1:28" ht="145" outlineLevel="4" x14ac:dyDescent="0.35">
      <c r="A548" s="25" t="s">
        <v>245</v>
      </c>
      <c r="B548" s="25" t="s">
        <v>200</v>
      </c>
      <c r="C548" s="25" t="s">
        <v>101</v>
      </c>
      <c r="D548" s="25" t="s">
        <v>102</v>
      </c>
      <c r="E548" s="25" t="s">
        <v>249</v>
      </c>
      <c r="F548" s="26" t="s">
        <v>35</v>
      </c>
      <c r="G548" s="25">
        <v>1310</v>
      </c>
      <c r="H548" s="25">
        <v>709120000</v>
      </c>
      <c r="I548" s="26" t="s">
        <v>32</v>
      </c>
      <c r="J548" s="27" t="s">
        <v>523</v>
      </c>
      <c r="K548" s="24">
        <v>262414854</v>
      </c>
      <c r="L548" s="24">
        <v>262414854</v>
      </c>
      <c r="M548" s="24">
        <v>0</v>
      </c>
      <c r="N548" s="24">
        <v>0</v>
      </c>
      <c r="O548" s="24">
        <f t="shared" si="138"/>
        <v>262414854</v>
      </c>
      <c r="P548" s="24">
        <v>0</v>
      </c>
      <c r="Q548" s="24">
        <v>0</v>
      </c>
      <c r="R548" s="24">
        <v>0</v>
      </c>
      <c r="S548" s="24">
        <v>0</v>
      </c>
      <c r="T548" s="24">
        <v>0</v>
      </c>
      <c r="U548" s="24">
        <v>65603715</v>
      </c>
      <c r="V548" s="24">
        <v>262414854</v>
      </c>
      <c r="W548" s="24">
        <v>0</v>
      </c>
      <c r="X548" s="24">
        <f t="shared" si="145"/>
        <v>262414854</v>
      </c>
      <c r="Y548" s="12">
        <f t="shared" si="134"/>
        <v>0</v>
      </c>
      <c r="Z548" s="12">
        <f t="shared" si="135"/>
        <v>0</v>
      </c>
      <c r="AA548" s="12">
        <f t="shared" si="136"/>
        <v>0</v>
      </c>
      <c r="AB548" s="13">
        <f t="shared" si="137"/>
        <v>0</v>
      </c>
    </row>
    <row r="549" spans="1:28" ht="43.5" outlineLevel="4" x14ac:dyDescent="0.35">
      <c r="A549" s="25" t="s">
        <v>245</v>
      </c>
      <c r="B549" s="25" t="s">
        <v>200</v>
      </c>
      <c r="C549" s="25" t="s">
        <v>101</v>
      </c>
      <c r="D549" s="25" t="s">
        <v>126</v>
      </c>
      <c r="E549" s="25" t="s">
        <v>34</v>
      </c>
      <c r="F549" s="26" t="s">
        <v>35</v>
      </c>
      <c r="G549" s="25">
        <v>1320</v>
      </c>
      <c r="H549" s="25">
        <v>709120000</v>
      </c>
      <c r="I549" s="26" t="s">
        <v>32</v>
      </c>
      <c r="J549" s="27" t="s">
        <v>423</v>
      </c>
      <c r="K549" s="24">
        <v>1766419813</v>
      </c>
      <c r="L549" s="24">
        <v>1766419813</v>
      </c>
      <c r="M549" s="24">
        <v>0</v>
      </c>
      <c r="N549" s="24">
        <v>0</v>
      </c>
      <c r="O549" s="24">
        <f t="shared" si="138"/>
        <v>1766419813</v>
      </c>
      <c r="P549" s="24">
        <v>0</v>
      </c>
      <c r="Q549" s="24">
        <v>0</v>
      </c>
      <c r="R549" s="24">
        <v>0</v>
      </c>
      <c r="S549" s="24">
        <v>117864400.44</v>
      </c>
      <c r="T549" s="24">
        <v>117864400.44</v>
      </c>
      <c r="U549" s="24">
        <v>1648555412.5599999</v>
      </c>
      <c r="V549" s="24">
        <v>1648555412.5599999</v>
      </c>
      <c r="W549" s="24">
        <v>0</v>
      </c>
      <c r="X549" s="24">
        <f t="shared" si="145"/>
        <v>1648555412.5599999</v>
      </c>
      <c r="Y549" s="12">
        <f t="shared" si="134"/>
        <v>6.67250217488361E-2</v>
      </c>
      <c r="Z549" s="12">
        <f t="shared" si="135"/>
        <v>6.67250217488361E-2</v>
      </c>
      <c r="AA549" s="12">
        <f t="shared" si="136"/>
        <v>0</v>
      </c>
      <c r="AB549" s="13">
        <f t="shared" si="137"/>
        <v>6.67250217488361E-2</v>
      </c>
    </row>
    <row r="550" spans="1:28" ht="319" outlineLevel="4" x14ac:dyDescent="0.35">
      <c r="A550" s="25" t="s">
        <v>245</v>
      </c>
      <c r="B550" s="25" t="s">
        <v>200</v>
      </c>
      <c r="C550" s="25" t="s">
        <v>101</v>
      </c>
      <c r="D550" s="25" t="s">
        <v>127</v>
      </c>
      <c r="E550" s="25" t="s">
        <v>52</v>
      </c>
      <c r="F550" s="26" t="s">
        <v>35</v>
      </c>
      <c r="G550" s="25">
        <v>1320</v>
      </c>
      <c r="H550" s="25">
        <v>709120000</v>
      </c>
      <c r="I550" s="26" t="s">
        <v>32</v>
      </c>
      <c r="J550" s="27" t="s">
        <v>524</v>
      </c>
      <c r="K550" s="24">
        <v>202281955</v>
      </c>
      <c r="L550" s="24">
        <v>202281955</v>
      </c>
      <c r="M550" s="24">
        <v>0</v>
      </c>
      <c r="N550" s="24">
        <v>0</v>
      </c>
      <c r="O550" s="24">
        <f t="shared" si="138"/>
        <v>202281955</v>
      </c>
      <c r="P550" s="24">
        <v>0</v>
      </c>
      <c r="Q550" s="24">
        <v>23781759</v>
      </c>
      <c r="R550" s="24">
        <v>0</v>
      </c>
      <c r="S550" s="24">
        <v>26788731</v>
      </c>
      <c r="T550" s="24">
        <v>26788731</v>
      </c>
      <c r="U550" s="24">
        <v>0</v>
      </c>
      <c r="V550" s="24">
        <v>151711465</v>
      </c>
      <c r="W550" s="24">
        <v>0</v>
      </c>
      <c r="X550" s="24">
        <f t="shared" si="145"/>
        <v>151711465</v>
      </c>
      <c r="Y550" s="12">
        <f t="shared" si="134"/>
        <v>0.13243262850608697</v>
      </c>
      <c r="Z550" s="12">
        <f t="shared" si="135"/>
        <v>0.13243262850608697</v>
      </c>
      <c r="AA550" s="12">
        <f t="shared" si="136"/>
        <v>0.11756737767340641</v>
      </c>
      <c r="AB550" s="13">
        <f t="shared" si="137"/>
        <v>0.25000000617949336</v>
      </c>
    </row>
    <row r="551" spans="1:28" outlineLevel="4" x14ac:dyDescent="0.35">
      <c r="A551" s="25" t="s">
        <v>245</v>
      </c>
      <c r="B551" s="25" t="s">
        <v>200</v>
      </c>
      <c r="C551" s="25" t="s">
        <v>101</v>
      </c>
      <c r="D551" s="25" t="s">
        <v>250</v>
      </c>
      <c r="E551" s="25" t="s">
        <v>34</v>
      </c>
      <c r="F551" s="26" t="s">
        <v>35</v>
      </c>
      <c r="G551" s="25">
        <v>1320</v>
      </c>
      <c r="H551" s="25">
        <v>709120000</v>
      </c>
      <c r="I551" s="26" t="s">
        <v>32</v>
      </c>
      <c r="J551" s="27" t="s">
        <v>251</v>
      </c>
      <c r="K551" s="24">
        <v>5280000</v>
      </c>
      <c r="L551" s="24">
        <v>5280000</v>
      </c>
      <c r="M551" s="24">
        <v>0</v>
      </c>
      <c r="N551" s="24">
        <v>0</v>
      </c>
      <c r="O551" s="24">
        <f t="shared" si="138"/>
        <v>5280000</v>
      </c>
      <c r="P551" s="24">
        <v>0</v>
      </c>
      <c r="Q551" s="24">
        <v>980000</v>
      </c>
      <c r="R551" s="24">
        <v>0</v>
      </c>
      <c r="S551" s="24">
        <v>0</v>
      </c>
      <c r="T551" s="24">
        <v>0</v>
      </c>
      <c r="U551" s="24">
        <v>0</v>
      </c>
      <c r="V551" s="24">
        <v>4300000</v>
      </c>
      <c r="W551" s="24">
        <v>0</v>
      </c>
      <c r="X551" s="24">
        <f t="shared" si="145"/>
        <v>4300000</v>
      </c>
      <c r="Y551" s="12">
        <f t="shared" si="134"/>
        <v>0</v>
      </c>
      <c r="Z551" s="12">
        <f t="shared" si="135"/>
        <v>0</v>
      </c>
      <c r="AA551" s="12">
        <f t="shared" si="136"/>
        <v>0.18560606060606061</v>
      </c>
      <c r="AB551" s="13">
        <f t="shared" si="137"/>
        <v>0.18560606060606061</v>
      </c>
    </row>
    <row r="552" spans="1:28" outlineLevel="3" x14ac:dyDescent="0.35">
      <c r="A552" s="29"/>
      <c r="B552" s="29"/>
      <c r="C552" s="29" t="s">
        <v>136</v>
      </c>
      <c r="D552" s="29"/>
      <c r="E552" s="29"/>
      <c r="F552" s="39"/>
      <c r="G552" s="29"/>
      <c r="H552" s="29"/>
      <c r="I552" s="39"/>
      <c r="J552" s="40"/>
      <c r="K552" s="30">
        <f t="shared" ref="K552:X552" si="146">SUBTOTAL(9,K545:K551)</f>
        <v>13017473212</v>
      </c>
      <c r="L552" s="30">
        <f t="shared" si="146"/>
        <v>13017473212</v>
      </c>
      <c r="M552" s="30">
        <f t="shared" si="146"/>
        <v>0</v>
      </c>
      <c r="N552" s="30">
        <f t="shared" si="146"/>
        <v>0</v>
      </c>
      <c r="O552" s="30">
        <f t="shared" si="146"/>
        <v>13017473212</v>
      </c>
      <c r="P552" s="30">
        <f t="shared" si="146"/>
        <v>0</v>
      </c>
      <c r="Q552" s="30">
        <f t="shared" si="146"/>
        <v>9040600675.3899994</v>
      </c>
      <c r="R552" s="30">
        <f t="shared" si="146"/>
        <v>0</v>
      </c>
      <c r="S552" s="30">
        <f t="shared" si="146"/>
        <v>1909890805.0500002</v>
      </c>
      <c r="T552" s="30">
        <f t="shared" si="146"/>
        <v>1909890805.0500002</v>
      </c>
      <c r="U552" s="30">
        <f t="shared" si="146"/>
        <v>1714159127.5599999</v>
      </c>
      <c r="V552" s="30">
        <f t="shared" si="146"/>
        <v>2066981731.5599999</v>
      </c>
      <c r="W552" s="30">
        <f t="shared" si="146"/>
        <v>0</v>
      </c>
      <c r="X552" s="30">
        <f t="shared" si="146"/>
        <v>2066981731.5599997</v>
      </c>
      <c r="Y552" s="14">
        <f t="shared" si="134"/>
        <v>0.14671747534609025</v>
      </c>
      <c r="Z552" s="14">
        <f t="shared" si="135"/>
        <v>0.14671747534609025</v>
      </c>
      <c r="AA552" s="14">
        <f t="shared" si="136"/>
        <v>0.69449735199424345</v>
      </c>
      <c r="AB552" s="15">
        <f t="shared" si="137"/>
        <v>0.8412148273403337</v>
      </c>
    </row>
    <row r="553" spans="1:28" ht="58" outlineLevel="4" x14ac:dyDescent="0.35">
      <c r="A553" s="25" t="s">
        <v>245</v>
      </c>
      <c r="B553" s="25" t="s">
        <v>200</v>
      </c>
      <c r="C553" s="25" t="s">
        <v>137</v>
      </c>
      <c r="D553" s="25" t="s">
        <v>138</v>
      </c>
      <c r="E553" s="25" t="s">
        <v>52</v>
      </c>
      <c r="F553" s="26">
        <v>280</v>
      </c>
      <c r="G553" s="25">
        <v>2310</v>
      </c>
      <c r="H553" s="25">
        <v>709120000</v>
      </c>
      <c r="I553" s="26" t="s">
        <v>32</v>
      </c>
      <c r="J553" s="27" t="s">
        <v>525</v>
      </c>
      <c r="K553" s="24">
        <v>47295566</v>
      </c>
      <c r="L553" s="24">
        <v>47295566</v>
      </c>
      <c r="M553" s="24">
        <v>0</v>
      </c>
      <c r="N553" s="24">
        <v>0</v>
      </c>
      <c r="O553" s="24">
        <f t="shared" si="138"/>
        <v>47295566</v>
      </c>
      <c r="P553" s="24">
        <v>0</v>
      </c>
      <c r="Q553" s="24">
        <v>11823891</v>
      </c>
      <c r="R553" s="24">
        <v>0</v>
      </c>
      <c r="S553" s="24">
        <v>0</v>
      </c>
      <c r="T553" s="24">
        <v>0</v>
      </c>
      <c r="U553" s="24">
        <v>0</v>
      </c>
      <c r="V553" s="24">
        <v>35471675</v>
      </c>
      <c r="W553" s="24">
        <v>0</v>
      </c>
      <c r="X553" s="24">
        <f>+$O553-$P553-$Q553-$R553-$S553-$W553</f>
        <v>35471675</v>
      </c>
      <c r="Y553" s="12">
        <f t="shared" si="134"/>
        <v>0</v>
      </c>
      <c r="Z553" s="12">
        <f t="shared" si="135"/>
        <v>0</v>
      </c>
      <c r="AA553" s="12">
        <f t="shared" si="136"/>
        <v>0.24999998942818444</v>
      </c>
      <c r="AB553" s="13">
        <f t="shared" si="137"/>
        <v>0.24999998942818444</v>
      </c>
    </row>
    <row r="554" spans="1:28" ht="58" outlineLevel="4" x14ac:dyDescent="0.35">
      <c r="A554" s="25" t="s">
        <v>245</v>
      </c>
      <c r="B554" s="25" t="s">
        <v>200</v>
      </c>
      <c r="C554" s="25" t="s">
        <v>137</v>
      </c>
      <c r="D554" s="25" t="s">
        <v>138</v>
      </c>
      <c r="E554" s="25" t="s">
        <v>103</v>
      </c>
      <c r="F554" s="26">
        <v>280</v>
      </c>
      <c r="G554" s="25">
        <v>2310</v>
      </c>
      <c r="H554" s="25">
        <v>709120000</v>
      </c>
      <c r="I554" s="26" t="s">
        <v>32</v>
      </c>
      <c r="J554" s="27" t="s">
        <v>526</v>
      </c>
      <c r="K554" s="24">
        <v>1071193</v>
      </c>
      <c r="L554" s="24">
        <v>1071193</v>
      </c>
      <c r="M554" s="24">
        <v>0</v>
      </c>
      <c r="N554" s="24">
        <v>0</v>
      </c>
      <c r="O554" s="24">
        <f t="shared" si="138"/>
        <v>1071193</v>
      </c>
      <c r="P554" s="24">
        <v>0</v>
      </c>
      <c r="Q554" s="24">
        <v>267798</v>
      </c>
      <c r="R554" s="24">
        <v>0</v>
      </c>
      <c r="S554" s="24">
        <v>0</v>
      </c>
      <c r="T554" s="24">
        <v>0</v>
      </c>
      <c r="U554" s="24">
        <v>0</v>
      </c>
      <c r="V554" s="24">
        <v>803395</v>
      </c>
      <c r="W554" s="24">
        <v>0</v>
      </c>
      <c r="X554" s="24">
        <f>+$O554-$P554-$Q554-$R554-$S554-$W554</f>
        <v>803395</v>
      </c>
      <c r="Y554" s="12">
        <f t="shared" si="134"/>
        <v>0</v>
      </c>
      <c r="Z554" s="12">
        <f t="shared" si="135"/>
        <v>0</v>
      </c>
      <c r="AA554" s="12">
        <f t="shared" si="136"/>
        <v>0.24999976661535317</v>
      </c>
      <c r="AB554" s="13">
        <f t="shared" si="137"/>
        <v>0.24999976661535317</v>
      </c>
    </row>
    <row r="555" spans="1:28" outlineLevel="3" x14ac:dyDescent="0.35">
      <c r="A555" s="29"/>
      <c r="B555" s="29"/>
      <c r="C555" s="29" t="s">
        <v>139</v>
      </c>
      <c r="D555" s="29"/>
      <c r="E555" s="29"/>
      <c r="F555" s="39"/>
      <c r="G555" s="29"/>
      <c r="H555" s="29"/>
      <c r="I555" s="39"/>
      <c r="J555" s="40"/>
      <c r="K555" s="30">
        <f t="shared" ref="K555:X555" si="147">SUBTOTAL(9,K553:K554)</f>
        <v>48366759</v>
      </c>
      <c r="L555" s="30">
        <f t="shared" si="147"/>
        <v>48366759</v>
      </c>
      <c r="M555" s="30">
        <f t="shared" si="147"/>
        <v>0</v>
      </c>
      <c r="N555" s="30">
        <f t="shared" si="147"/>
        <v>0</v>
      </c>
      <c r="O555" s="30">
        <f t="shared" si="147"/>
        <v>48366759</v>
      </c>
      <c r="P555" s="30">
        <f t="shared" si="147"/>
        <v>0</v>
      </c>
      <c r="Q555" s="30">
        <f t="shared" si="147"/>
        <v>12091689</v>
      </c>
      <c r="R555" s="30">
        <f t="shared" si="147"/>
        <v>0</v>
      </c>
      <c r="S555" s="30">
        <f t="shared" si="147"/>
        <v>0</v>
      </c>
      <c r="T555" s="30">
        <f t="shared" si="147"/>
        <v>0</v>
      </c>
      <c r="U555" s="30">
        <f t="shared" si="147"/>
        <v>0</v>
      </c>
      <c r="V555" s="30">
        <f t="shared" si="147"/>
        <v>36275070</v>
      </c>
      <c r="W555" s="30">
        <f t="shared" si="147"/>
        <v>0</v>
      </c>
      <c r="X555" s="30">
        <f t="shared" si="147"/>
        <v>36275070</v>
      </c>
      <c r="Y555" s="14">
        <f t="shared" si="134"/>
        <v>0</v>
      </c>
      <c r="Z555" s="14">
        <f t="shared" si="135"/>
        <v>0</v>
      </c>
      <c r="AA555" s="14">
        <f t="shared" si="136"/>
        <v>0.2499999844934824</v>
      </c>
      <c r="AB555" s="15">
        <f t="shared" si="137"/>
        <v>0.2499999844934824</v>
      </c>
    </row>
    <row r="556" spans="1:28" outlineLevel="2" x14ac:dyDescent="0.35">
      <c r="A556" s="29"/>
      <c r="B556" s="29" t="s">
        <v>203</v>
      </c>
      <c r="C556" s="29"/>
      <c r="D556" s="29"/>
      <c r="E556" s="29"/>
      <c r="F556" s="39"/>
      <c r="G556" s="29"/>
      <c r="H556" s="29"/>
      <c r="I556" s="39"/>
      <c r="J556" s="40"/>
      <c r="K556" s="30">
        <f t="shared" ref="K556:X556" si="148">SUBTOTAL(9,K527:K554)</f>
        <v>754942829289</v>
      </c>
      <c r="L556" s="30">
        <f t="shared" si="148"/>
        <v>754942829289</v>
      </c>
      <c r="M556" s="30">
        <f t="shared" si="148"/>
        <v>0</v>
      </c>
      <c r="N556" s="30">
        <f t="shared" si="148"/>
        <v>-95098935.180000007</v>
      </c>
      <c r="O556" s="30">
        <f t="shared" si="148"/>
        <v>754942829289</v>
      </c>
      <c r="P556" s="30">
        <f t="shared" si="148"/>
        <v>0</v>
      </c>
      <c r="Q556" s="30">
        <f t="shared" si="148"/>
        <v>110319886305.06998</v>
      </c>
      <c r="R556" s="30">
        <f t="shared" si="148"/>
        <v>0</v>
      </c>
      <c r="S556" s="30">
        <f t="shared" si="148"/>
        <v>152848943789.03</v>
      </c>
      <c r="T556" s="30">
        <f t="shared" si="148"/>
        <v>152848943789.03</v>
      </c>
      <c r="U556" s="30">
        <f t="shared" si="148"/>
        <v>491211112612.96997</v>
      </c>
      <c r="V556" s="30">
        <f t="shared" si="148"/>
        <v>491773999194.89996</v>
      </c>
      <c r="W556" s="30">
        <f t="shared" si="148"/>
        <v>0</v>
      </c>
      <c r="X556" s="30">
        <f t="shared" si="148"/>
        <v>491773999194.89996</v>
      </c>
      <c r="Y556" s="14">
        <f t="shared" si="134"/>
        <v>0.20246426333101553</v>
      </c>
      <c r="Z556" s="14">
        <f t="shared" si="135"/>
        <v>0.20246426333101553</v>
      </c>
      <c r="AA556" s="14">
        <f t="shared" si="136"/>
        <v>0.14613012008997886</v>
      </c>
      <c r="AB556" s="15">
        <f t="shared" si="137"/>
        <v>0.34859438342099436</v>
      </c>
    </row>
    <row r="557" spans="1:28" outlineLevel="4" x14ac:dyDescent="0.35">
      <c r="A557" s="25" t="s">
        <v>245</v>
      </c>
      <c r="B557" s="25" t="s">
        <v>204</v>
      </c>
      <c r="C557" s="25" t="s">
        <v>32</v>
      </c>
      <c r="D557" s="25" t="s">
        <v>33</v>
      </c>
      <c r="E557" s="25" t="s">
        <v>34</v>
      </c>
      <c r="F557" s="26">
        <v>280</v>
      </c>
      <c r="G557" s="25">
        <v>1111</v>
      </c>
      <c r="H557" s="25">
        <v>709210000</v>
      </c>
      <c r="I557" s="26" t="s">
        <v>32</v>
      </c>
      <c r="J557" s="27" t="s">
        <v>36</v>
      </c>
      <c r="K557" s="24">
        <v>147474078495</v>
      </c>
      <c r="L557" s="24">
        <v>147474078495</v>
      </c>
      <c r="M557" s="24">
        <v>0</v>
      </c>
      <c r="N557" s="24">
        <v>0</v>
      </c>
      <c r="O557" s="24">
        <f t="shared" si="138"/>
        <v>147474078495</v>
      </c>
      <c r="P557" s="24">
        <v>0</v>
      </c>
      <c r="Q557" s="24">
        <v>0</v>
      </c>
      <c r="R557" s="24">
        <v>0</v>
      </c>
      <c r="S557" s="24">
        <v>23751575776.5</v>
      </c>
      <c r="T557" s="24">
        <v>23751575776.5</v>
      </c>
      <c r="U557" s="24">
        <v>123722502718.5</v>
      </c>
      <c r="V557" s="24">
        <v>123722502718.5</v>
      </c>
      <c r="W557" s="24">
        <v>0</v>
      </c>
      <c r="X557" s="24">
        <f>+$O557-$P557-$Q557-$R557-$S557-$W557</f>
        <v>123722502718.5</v>
      </c>
      <c r="Y557" s="12">
        <f t="shared" si="134"/>
        <v>0.16105593619495157</v>
      </c>
      <c r="Z557" s="12">
        <f t="shared" si="135"/>
        <v>0.16105593619495157</v>
      </c>
      <c r="AA557" s="12">
        <f t="shared" si="136"/>
        <v>0</v>
      </c>
      <c r="AB557" s="13">
        <f t="shared" si="137"/>
        <v>0.16105593619495157</v>
      </c>
    </row>
    <row r="558" spans="1:28" outlineLevel="4" x14ac:dyDescent="0.35">
      <c r="A558" s="25" t="s">
        <v>245</v>
      </c>
      <c r="B558" s="25" t="s">
        <v>204</v>
      </c>
      <c r="C558" s="25" t="s">
        <v>32</v>
      </c>
      <c r="D558" s="25" t="s">
        <v>37</v>
      </c>
      <c r="E558" s="25" t="s">
        <v>34</v>
      </c>
      <c r="F558" s="26">
        <v>280</v>
      </c>
      <c r="G558" s="25">
        <v>1111</v>
      </c>
      <c r="H558" s="25">
        <v>709210000</v>
      </c>
      <c r="I558" s="26" t="s">
        <v>32</v>
      </c>
      <c r="J558" s="27" t="s">
        <v>38</v>
      </c>
      <c r="K558" s="24">
        <v>11910357423</v>
      </c>
      <c r="L558" s="24">
        <v>11910357423</v>
      </c>
      <c r="M558" s="24">
        <v>0</v>
      </c>
      <c r="N558" s="24">
        <v>0</v>
      </c>
      <c r="O558" s="24">
        <f t="shared" si="138"/>
        <v>11910357423</v>
      </c>
      <c r="P558" s="24">
        <v>0</v>
      </c>
      <c r="Q558" s="24">
        <v>0</v>
      </c>
      <c r="R558" s="24">
        <v>0</v>
      </c>
      <c r="S558" s="24">
        <v>2016023297.73</v>
      </c>
      <c r="T558" s="24">
        <v>2016023297.73</v>
      </c>
      <c r="U558" s="24">
        <v>9894334125.2700005</v>
      </c>
      <c r="V558" s="24">
        <v>9894334125.2700005</v>
      </c>
      <c r="W558" s="24">
        <v>0</v>
      </c>
      <c r="X558" s="24">
        <f>+$O558-$P558-$Q558-$R558-$S558-$W558</f>
        <v>9894334125.2700005</v>
      </c>
      <c r="Y558" s="12">
        <f t="shared" si="134"/>
        <v>0.16926639781916811</v>
      </c>
      <c r="Z558" s="12">
        <f t="shared" si="135"/>
        <v>0.16926639781916811</v>
      </c>
      <c r="AA558" s="12">
        <f t="shared" si="136"/>
        <v>0</v>
      </c>
      <c r="AB558" s="13">
        <f t="shared" si="137"/>
        <v>0.16926639781916811</v>
      </c>
    </row>
    <row r="559" spans="1:28" outlineLevel="4" x14ac:dyDescent="0.35">
      <c r="A559" s="25" t="s">
        <v>245</v>
      </c>
      <c r="B559" s="25" t="s">
        <v>204</v>
      </c>
      <c r="C559" s="25" t="s">
        <v>32</v>
      </c>
      <c r="D559" s="25" t="s">
        <v>246</v>
      </c>
      <c r="E559" s="25" t="s">
        <v>34</v>
      </c>
      <c r="F559" s="26">
        <v>280</v>
      </c>
      <c r="G559" s="25">
        <v>1111</v>
      </c>
      <c r="H559" s="25">
        <v>709210000</v>
      </c>
      <c r="I559" s="26" t="s">
        <v>32</v>
      </c>
      <c r="J559" s="27" t="s">
        <v>247</v>
      </c>
      <c r="K559" s="24">
        <v>106709109</v>
      </c>
      <c r="L559" s="24">
        <v>106709109</v>
      </c>
      <c r="M559" s="24">
        <v>0</v>
      </c>
      <c r="N559" s="24">
        <v>0</v>
      </c>
      <c r="O559" s="24">
        <f t="shared" si="138"/>
        <v>106709109</v>
      </c>
      <c r="P559" s="24">
        <v>0</v>
      </c>
      <c r="Q559" s="24">
        <v>0</v>
      </c>
      <c r="R559" s="24">
        <v>0</v>
      </c>
      <c r="S559" s="24">
        <v>17568957.09</v>
      </c>
      <c r="T559" s="24">
        <v>17568957.09</v>
      </c>
      <c r="U559" s="24">
        <v>89140151.909999996</v>
      </c>
      <c r="V559" s="24">
        <v>89140151.909999996</v>
      </c>
      <c r="W559" s="24">
        <v>0</v>
      </c>
      <c r="X559" s="24">
        <f>+$O559-$P559-$Q559-$R559-$S559-$W559</f>
        <v>89140151.909999996</v>
      </c>
      <c r="Y559" s="12">
        <f t="shared" si="134"/>
        <v>0.16464346159989021</v>
      </c>
      <c r="Z559" s="12">
        <f t="shared" si="135"/>
        <v>0.16464346159989021</v>
      </c>
      <c r="AA559" s="12">
        <f t="shared" si="136"/>
        <v>0</v>
      </c>
      <c r="AB559" s="13">
        <f t="shared" si="137"/>
        <v>0.16464346159989021</v>
      </c>
    </row>
    <row r="560" spans="1:28" outlineLevel="4" x14ac:dyDescent="0.35">
      <c r="A560" s="25" t="s">
        <v>245</v>
      </c>
      <c r="B560" s="25" t="s">
        <v>204</v>
      </c>
      <c r="C560" s="25" t="s">
        <v>32</v>
      </c>
      <c r="D560" s="25" t="s">
        <v>248</v>
      </c>
      <c r="E560" s="25" t="s">
        <v>34</v>
      </c>
      <c r="F560" s="26">
        <v>280</v>
      </c>
      <c r="G560" s="25">
        <v>1111</v>
      </c>
      <c r="H560" s="25">
        <v>709210000</v>
      </c>
      <c r="I560" s="26" t="s">
        <v>32</v>
      </c>
      <c r="J560" s="27" t="s">
        <v>520</v>
      </c>
      <c r="K560" s="24">
        <v>74122052</v>
      </c>
      <c r="L560" s="24">
        <v>74122052</v>
      </c>
      <c r="M560" s="24">
        <v>0</v>
      </c>
      <c r="N560" s="24">
        <v>0</v>
      </c>
      <c r="O560" s="24">
        <f t="shared" si="138"/>
        <v>74122052</v>
      </c>
      <c r="P560" s="24">
        <v>0</v>
      </c>
      <c r="Q560" s="24">
        <v>67617115.019999996</v>
      </c>
      <c r="R560" s="24">
        <v>0</v>
      </c>
      <c r="S560" s="24">
        <v>6504936.9800000004</v>
      </c>
      <c r="T560" s="24">
        <v>3427693.61</v>
      </c>
      <c r="U560" s="24">
        <v>0</v>
      </c>
      <c r="V560" s="24">
        <v>0</v>
      </c>
      <c r="W560" s="24">
        <v>0</v>
      </c>
      <c r="X560" s="24">
        <f>+$O560-$P560-$Q560-$R560-$S560-$W560</f>
        <v>3.7252902984619141E-9</v>
      </c>
      <c r="Y560" s="12">
        <f t="shared" si="134"/>
        <v>8.7759807027468703E-2</v>
      </c>
      <c r="Z560" s="12">
        <f t="shared" si="135"/>
        <v>8.7759807027468703E-2</v>
      </c>
      <c r="AA560" s="12">
        <f t="shared" si="136"/>
        <v>0.91224019297253123</v>
      </c>
      <c r="AB560" s="13">
        <f t="shared" si="137"/>
        <v>0.99999999999999989</v>
      </c>
    </row>
    <row r="561" spans="1:28" outlineLevel="4" x14ac:dyDescent="0.35">
      <c r="A561" s="25" t="s">
        <v>245</v>
      </c>
      <c r="B561" s="25" t="s">
        <v>204</v>
      </c>
      <c r="C561" s="25" t="s">
        <v>32</v>
      </c>
      <c r="D561" s="25" t="s">
        <v>43</v>
      </c>
      <c r="E561" s="25" t="s">
        <v>34</v>
      </c>
      <c r="F561" s="26">
        <v>280</v>
      </c>
      <c r="G561" s="25">
        <v>1111</v>
      </c>
      <c r="H561" s="25">
        <v>709210000</v>
      </c>
      <c r="I561" s="26" t="s">
        <v>32</v>
      </c>
      <c r="J561" s="27" t="s">
        <v>376</v>
      </c>
      <c r="K561" s="24">
        <v>42929723286</v>
      </c>
      <c r="L561" s="24">
        <v>42929723286</v>
      </c>
      <c r="M561" s="24">
        <v>0</v>
      </c>
      <c r="N561" s="24">
        <v>0</v>
      </c>
      <c r="O561" s="24">
        <f t="shared" si="138"/>
        <v>42929723286</v>
      </c>
      <c r="P561" s="24">
        <v>0</v>
      </c>
      <c r="Q561" s="24">
        <v>0</v>
      </c>
      <c r="R561" s="24">
        <v>0</v>
      </c>
      <c r="S561" s="24">
        <v>6313306628.46</v>
      </c>
      <c r="T561" s="24">
        <v>6313306628.46</v>
      </c>
      <c r="U561" s="24">
        <v>36616416657.540001</v>
      </c>
      <c r="V561" s="24">
        <v>36616416657.540001</v>
      </c>
      <c r="W561" s="24">
        <v>0</v>
      </c>
      <c r="X561" s="24">
        <f t="shared" ref="X561:X570" si="149">+$O561-$P561-$Q561-$R561-$S561-$W561</f>
        <v>36616416657.540001</v>
      </c>
      <c r="Y561" s="12">
        <f t="shared" si="134"/>
        <v>0.14706143308682496</v>
      </c>
      <c r="Z561" s="12">
        <f t="shared" si="135"/>
        <v>0.14706143308682496</v>
      </c>
      <c r="AA561" s="12">
        <f t="shared" si="136"/>
        <v>0</v>
      </c>
      <c r="AB561" s="13">
        <f t="shared" si="137"/>
        <v>0.14706143308682496</v>
      </c>
    </row>
    <row r="562" spans="1:28" ht="29" outlineLevel="4" x14ac:dyDescent="0.35">
      <c r="A562" s="25" t="s">
        <v>245</v>
      </c>
      <c r="B562" s="25" t="s">
        <v>204</v>
      </c>
      <c r="C562" s="25" t="s">
        <v>32</v>
      </c>
      <c r="D562" s="25" t="s">
        <v>44</v>
      </c>
      <c r="E562" s="25" t="s">
        <v>34</v>
      </c>
      <c r="F562" s="26">
        <v>280</v>
      </c>
      <c r="G562" s="25">
        <v>1111</v>
      </c>
      <c r="H562" s="25">
        <v>709210000</v>
      </c>
      <c r="I562" s="26" t="s">
        <v>32</v>
      </c>
      <c r="J562" s="27" t="s">
        <v>375</v>
      </c>
      <c r="K562" s="24">
        <v>6901002780</v>
      </c>
      <c r="L562" s="24">
        <v>6901002780</v>
      </c>
      <c r="M562" s="24">
        <v>0</v>
      </c>
      <c r="N562" s="24">
        <v>0</v>
      </c>
      <c r="O562" s="24">
        <f t="shared" si="138"/>
        <v>6901002780</v>
      </c>
      <c r="P562" s="24">
        <v>0</v>
      </c>
      <c r="Q562" s="24">
        <v>0</v>
      </c>
      <c r="R562" s="24">
        <v>0</v>
      </c>
      <c r="S562" s="24">
        <v>1090435257.24</v>
      </c>
      <c r="T562" s="24">
        <v>1090435257.24</v>
      </c>
      <c r="U562" s="24">
        <v>5810567522.7600002</v>
      </c>
      <c r="V562" s="24">
        <v>5810567522.7600002</v>
      </c>
      <c r="W562" s="24">
        <v>0</v>
      </c>
      <c r="X562" s="24">
        <f t="shared" si="149"/>
        <v>5810567522.7600002</v>
      </c>
      <c r="Y562" s="12">
        <f t="shared" si="134"/>
        <v>0.15801113142574333</v>
      </c>
      <c r="Z562" s="12">
        <f t="shared" si="135"/>
        <v>0.15801113142574333</v>
      </c>
      <c r="AA562" s="12">
        <f t="shared" si="136"/>
        <v>0</v>
      </c>
      <c r="AB562" s="13">
        <f t="shared" si="137"/>
        <v>0.15801113142574333</v>
      </c>
    </row>
    <row r="563" spans="1:28" outlineLevel="4" x14ac:dyDescent="0.35">
      <c r="A563" s="25" t="s">
        <v>245</v>
      </c>
      <c r="B563" s="25" t="s">
        <v>204</v>
      </c>
      <c r="C563" s="25" t="s">
        <v>32</v>
      </c>
      <c r="D563" s="25" t="s">
        <v>45</v>
      </c>
      <c r="E563" s="25" t="s">
        <v>34</v>
      </c>
      <c r="F563" s="26">
        <v>280</v>
      </c>
      <c r="G563" s="25">
        <v>1111</v>
      </c>
      <c r="H563" s="25">
        <v>709210000</v>
      </c>
      <c r="I563" s="26" t="s">
        <v>32</v>
      </c>
      <c r="J563" s="27" t="s">
        <v>46</v>
      </c>
      <c r="K563" s="24">
        <v>23636821502</v>
      </c>
      <c r="L563" s="24">
        <v>23636821502</v>
      </c>
      <c r="M563" s="24">
        <v>0</v>
      </c>
      <c r="N563" s="24">
        <v>0</v>
      </c>
      <c r="O563" s="24">
        <f t="shared" si="138"/>
        <v>23636821502</v>
      </c>
      <c r="P563" s="24">
        <v>0</v>
      </c>
      <c r="Q563" s="24">
        <v>0</v>
      </c>
      <c r="R563" s="24">
        <v>0</v>
      </c>
      <c r="S563" s="24">
        <v>68969458.519999996</v>
      </c>
      <c r="T563" s="24">
        <v>68969458.519999996</v>
      </c>
      <c r="U563" s="24">
        <v>23567852043.48</v>
      </c>
      <c r="V563" s="24">
        <v>23567852043.48</v>
      </c>
      <c r="W563" s="24">
        <v>0</v>
      </c>
      <c r="X563" s="24">
        <f t="shared" si="149"/>
        <v>23567852043.48</v>
      </c>
      <c r="Y563" s="12">
        <f t="shared" si="134"/>
        <v>2.9178821067022158E-3</v>
      </c>
      <c r="Z563" s="12">
        <f t="shared" si="135"/>
        <v>2.9178821067022158E-3</v>
      </c>
      <c r="AA563" s="12">
        <f t="shared" si="136"/>
        <v>0</v>
      </c>
      <c r="AB563" s="13">
        <f t="shared" si="137"/>
        <v>2.9178821067022158E-3</v>
      </c>
    </row>
    <row r="564" spans="1:28" outlineLevel="4" x14ac:dyDescent="0.35">
      <c r="A564" s="25" t="s">
        <v>245</v>
      </c>
      <c r="B564" s="25" t="s">
        <v>204</v>
      </c>
      <c r="C564" s="25" t="s">
        <v>32</v>
      </c>
      <c r="D564" s="25" t="s">
        <v>47</v>
      </c>
      <c r="E564" s="25" t="s">
        <v>34</v>
      </c>
      <c r="F564" s="26">
        <v>280</v>
      </c>
      <c r="G564" s="25">
        <v>1111</v>
      </c>
      <c r="H564" s="25">
        <v>709210000</v>
      </c>
      <c r="I564" s="26" t="s">
        <v>32</v>
      </c>
      <c r="J564" s="27" t="s">
        <v>48</v>
      </c>
      <c r="K564" s="24">
        <v>21800890771</v>
      </c>
      <c r="L564" s="24">
        <v>21800890771</v>
      </c>
      <c r="M564" s="24">
        <v>0</v>
      </c>
      <c r="N564" s="24">
        <v>0</v>
      </c>
      <c r="O564" s="24">
        <f t="shared" si="138"/>
        <v>21800890771</v>
      </c>
      <c r="P564" s="24">
        <v>0</v>
      </c>
      <c r="Q564" s="24">
        <v>15668615.210000001</v>
      </c>
      <c r="R564" s="24">
        <v>0</v>
      </c>
      <c r="S564" s="24">
        <v>21266907651.889999</v>
      </c>
      <c r="T564" s="24">
        <v>21266907651.889999</v>
      </c>
      <c r="U564" s="24">
        <v>518314503.89999998</v>
      </c>
      <c r="V564" s="24">
        <v>518314503.89999998</v>
      </c>
      <c r="W564" s="24">
        <v>0</v>
      </c>
      <c r="X564" s="24">
        <f t="shared" si="149"/>
        <v>518314503.90000153</v>
      </c>
      <c r="Y564" s="12">
        <f t="shared" si="134"/>
        <v>0.97550636234459209</v>
      </c>
      <c r="Z564" s="12">
        <f t="shared" si="135"/>
        <v>0.97550636234459209</v>
      </c>
      <c r="AA564" s="12">
        <f t="shared" si="136"/>
        <v>7.187144495417921E-4</v>
      </c>
      <c r="AB564" s="13">
        <f t="shared" si="137"/>
        <v>0.97622507679413384</v>
      </c>
    </row>
    <row r="565" spans="1:28" outlineLevel="4" x14ac:dyDescent="0.35">
      <c r="A565" s="25" t="s">
        <v>245</v>
      </c>
      <c r="B565" s="25" t="s">
        <v>204</v>
      </c>
      <c r="C565" s="25" t="s">
        <v>32</v>
      </c>
      <c r="D565" s="25" t="s">
        <v>49</v>
      </c>
      <c r="E565" s="25" t="s">
        <v>34</v>
      </c>
      <c r="F565" s="26">
        <v>280</v>
      </c>
      <c r="G565" s="25">
        <v>1111</v>
      </c>
      <c r="H565" s="25">
        <v>709210000</v>
      </c>
      <c r="I565" s="26" t="s">
        <v>32</v>
      </c>
      <c r="J565" s="27" t="s">
        <v>50</v>
      </c>
      <c r="K565" s="24">
        <v>50404321735</v>
      </c>
      <c r="L565" s="24">
        <v>50404321735</v>
      </c>
      <c r="M565" s="24">
        <v>0</v>
      </c>
      <c r="N565" s="24">
        <v>0</v>
      </c>
      <c r="O565" s="24">
        <f t="shared" si="138"/>
        <v>50404321735</v>
      </c>
      <c r="P565" s="24">
        <v>0</v>
      </c>
      <c r="Q565" s="24">
        <v>0</v>
      </c>
      <c r="R565" s="24">
        <v>0</v>
      </c>
      <c r="S565" s="24">
        <v>7357556775.3699999</v>
      </c>
      <c r="T565" s="24">
        <v>7357556775.3699999</v>
      </c>
      <c r="U565" s="24">
        <v>43046764959.629997</v>
      </c>
      <c r="V565" s="24">
        <v>43046764959.629997</v>
      </c>
      <c r="W565" s="24">
        <v>0</v>
      </c>
      <c r="X565" s="24">
        <f t="shared" si="149"/>
        <v>43046764959.629997</v>
      </c>
      <c r="Y565" s="12">
        <f t="shared" si="134"/>
        <v>0.14597075254880423</v>
      </c>
      <c r="Z565" s="12">
        <f t="shared" si="135"/>
        <v>0.14597075254880423</v>
      </c>
      <c r="AA565" s="12">
        <f t="shared" si="136"/>
        <v>0</v>
      </c>
      <c r="AB565" s="13">
        <f t="shared" si="137"/>
        <v>0.14597075254880423</v>
      </c>
    </row>
    <row r="566" spans="1:28" ht="87" outlineLevel="4" x14ac:dyDescent="0.35">
      <c r="A566" s="25" t="s">
        <v>245</v>
      </c>
      <c r="B566" s="25" t="s">
        <v>204</v>
      </c>
      <c r="C566" s="25" t="s">
        <v>32</v>
      </c>
      <c r="D566" s="25" t="s">
        <v>51</v>
      </c>
      <c r="E566" s="25" t="s">
        <v>52</v>
      </c>
      <c r="F566" s="26" t="s">
        <v>35</v>
      </c>
      <c r="G566" s="25">
        <v>1112</v>
      </c>
      <c r="H566" s="25">
        <v>709210000</v>
      </c>
      <c r="I566" s="26" t="s">
        <v>32</v>
      </c>
      <c r="J566" s="27" t="s">
        <v>377</v>
      </c>
      <c r="K566" s="24">
        <v>25794288547</v>
      </c>
      <c r="L566" s="24">
        <v>25794288547</v>
      </c>
      <c r="M566" s="24">
        <v>0</v>
      </c>
      <c r="N566" s="24">
        <v>0</v>
      </c>
      <c r="O566" s="24">
        <f t="shared" si="138"/>
        <v>25794288547</v>
      </c>
      <c r="P566" s="24">
        <v>0</v>
      </c>
      <c r="Q566" s="24">
        <v>19907583220</v>
      </c>
      <c r="R566" s="24">
        <v>0</v>
      </c>
      <c r="S566" s="24">
        <v>5886705327</v>
      </c>
      <c r="T566" s="24">
        <v>5886705327</v>
      </c>
      <c r="U566" s="24">
        <v>0</v>
      </c>
      <c r="V566" s="24">
        <v>0</v>
      </c>
      <c r="W566" s="24">
        <v>0</v>
      </c>
      <c r="X566" s="24">
        <f t="shared" si="149"/>
        <v>0</v>
      </c>
      <c r="Y566" s="12">
        <f t="shared" si="134"/>
        <v>0.22821739457065399</v>
      </c>
      <c r="Z566" s="12">
        <f t="shared" si="135"/>
        <v>0.22821739457065399</v>
      </c>
      <c r="AA566" s="12">
        <f t="shared" si="136"/>
        <v>0.77178260542934607</v>
      </c>
      <c r="AB566" s="13">
        <f t="shared" si="137"/>
        <v>1</v>
      </c>
    </row>
    <row r="567" spans="1:28" ht="58" outlineLevel="4" x14ac:dyDescent="0.35">
      <c r="A567" s="25" t="s">
        <v>245</v>
      </c>
      <c r="B567" s="25" t="s">
        <v>204</v>
      </c>
      <c r="C567" s="25" t="s">
        <v>32</v>
      </c>
      <c r="D567" s="25" t="s">
        <v>53</v>
      </c>
      <c r="E567" s="25" t="s">
        <v>52</v>
      </c>
      <c r="F567" s="26" t="s">
        <v>35</v>
      </c>
      <c r="G567" s="25">
        <v>1112</v>
      </c>
      <c r="H567" s="25">
        <v>709210000</v>
      </c>
      <c r="I567" s="26" t="s">
        <v>32</v>
      </c>
      <c r="J567" s="27" t="s">
        <v>378</v>
      </c>
      <c r="K567" s="24">
        <v>1418776801</v>
      </c>
      <c r="L567" s="24">
        <v>1418776801</v>
      </c>
      <c r="M567" s="24">
        <v>0</v>
      </c>
      <c r="N567" s="24">
        <v>0</v>
      </c>
      <c r="O567" s="24">
        <f t="shared" si="138"/>
        <v>1418776801</v>
      </c>
      <c r="P567" s="24">
        <v>0</v>
      </c>
      <c r="Q567" s="24">
        <v>1100603749</v>
      </c>
      <c r="R567" s="24">
        <v>0</v>
      </c>
      <c r="S567" s="24">
        <v>318173052</v>
      </c>
      <c r="T567" s="24">
        <v>318173052</v>
      </c>
      <c r="U567" s="24">
        <v>0</v>
      </c>
      <c r="V567" s="24">
        <v>0</v>
      </c>
      <c r="W567" s="24">
        <v>0</v>
      </c>
      <c r="X567" s="24">
        <f t="shared" si="149"/>
        <v>0</v>
      </c>
      <c r="Y567" s="12">
        <f t="shared" si="134"/>
        <v>0.22425870776554938</v>
      </c>
      <c r="Z567" s="12">
        <f t="shared" si="135"/>
        <v>0.22425870776554938</v>
      </c>
      <c r="AA567" s="12">
        <f t="shared" si="136"/>
        <v>0.77574129223445065</v>
      </c>
      <c r="AB567" s="13">
        <f t="shared" si="137"/>
        <v>1</v>
      </c>
    </row>
    <row r="568" spans="1:28" ht="87" outlineLevel="4" x14ac:dyDescent="0.35">
      <c r="A568" s="25" t="s">
        <v>245</v>
      </c>
      <c r="B568" s="25" t="s">
        <v>204</v>
      </c>
      <c r="C568" s="25" t="s">
        <v>32</v>
      </c>
      <c r="D568" s="25" t="s">
        <v>54</v>
      </c>
      <c r="E568" s="25" t="s">
        <v>52</v>
      </c>
      <c r="F568" s="26" t="s">
        <v>35</v>
      </c>
      <c r="G568" s="25">
        <v>1112</v>
      </c>
      <c r="H568" s="25">
        <v>709210000</v>
      </c>
      <c r="I568" s="26" t="s">
        <v>32</v>
      </c>
      <c r="J568" s="27" t="s">
        <v>379</v>
      </c>
      <c r="K568" s="24">
        <v>1325521952</v>
      </c>
      <c r="L568" s="24">
        <v>1325521952</v>
      </c>
      <c r="M568" s="24">
        <v>0</v>
      </c>
      <c r="N568" s="24">
        <v>0</v>
      </c>
      <c r="O568" s="24">
        <f t="shared" si="138"/>
        <v>1325521952</v>
      </c>
      <c r="P568" s="24">
        <v>0</v>
      </c>
      <c r="Q568" s="24">
        <v>1138552362</v>
      </c>
      <c r="R568" s="24">
        <v>0</v>
      </c>
      <c r="S568" s="24">
        <v>186969590</v>
      </c>
      <c r="T568" s="24">
        <v>186969590</v>
      </c>
      <c r="U568" s="24">
        <v>0</v>
      </c>
      <c r="V568" s="24">
        <v>0</v>
      </c>
      <c r="W568" s="24">
        <v>0</v>
      </c>
      <c r="X568" s="24">
        <f t="shared" si="149"/>
        <v>0</v>
      </c>
      <c r="Y568" s="12">
        <f t="shared" si="134"/>
        <v>0.14105355985835835</v>
      </c>
      <c r="Z568" s="12">
        <f t="shared" si="135"/>
        <v>0.14105355985835835</v>
      </c>
      <c r="AA568" s="12">
        <f t="shared" si="136"/>
        <v>0.85894644014164168</v>
      </c>
      <c r="AB568" s="13">
        <f t="shared" si="137"/>
        <v>1</v>
      </c>
    </row>
    <row r="569" spans="1:28" ht="72.5" outlineLevel="4" x14ac:dyDescent="0.35">
      <c r="A569" s="25" t="s">
        <v>245</v>
      </c>
      <c r="B569" s="25" t="s">
        <v>204</v>
      </c>
      <c r="C569" s="25" t="s">
        <v>32</v>
      </c>
      <c r="D569" s="25" t="s">
        <v>55</v>
      </c>
      <c r="E569" s="25" t="s">
        <v>52</v>
      </c>
      <c r="F569" s="26" t="s">
        <v>35</v>
      </c>
      <c r="G569" s="25">
        <v>1112</v>
      </c>
      <c r="H569" s="25">
        <v>709210000</v>
      </c>
      <c r="I569" s="26" t="s">
        <v>32</v>
      </c>
      <c r="J569" s="27" t="s">
        <v>380</v>
      </c>
      <c r="K569" s="24">
        <v>8512660805</v>
      </c>
      <c r="L569" s="24">
        <v>8512660805</v>
      </c>
      <c r="M569" s="24">
        <v>0</v>
      </c>
      <c r="N569" s="24">
        <v>0</v>
      </c>
      <c r="O569" s="24">
        <f t="shared" si="138"/>
        <v>8512660805</v>
      </c>
      <c r="P569" s="24">
        <v>0</v>
      </c>
      <c r="Q569" s="24">
        <v>6603647825</v>
      </c>
      <c r="R569" s="24">
        <v>0</v>
      </c>
      <c r="S569" s="24">
        <v>1909012980</v>
      </c>
      <c r="T569" s="24">
        <v>1909012980</v>
      </c>
      <c r="U569" s="24">
        <v>0</v>
      </c>
      <c r="V569" s="24">
        <v>0</v>
      </c>
      <c r="W569" s="24">
        <v>0</v>
      </c>
      <c r="X569" s="24">
        <f t="shared" si="149"/>
        <v>0</v>
      </c>
      <c r="Y569" s="12">
        <f t="shared" si="134"/>
        <v>0.22425573198907695</v>
      </c>
      <c r="Z569" s="12">
        <f t="shared" si="135"/>
        <v>0.22425573198907695</v>
      </c>
      <c r="AA569" s="12">
        <f t="shared" si="136"/>
        <v>0.775744268010923</v>
      </c>
      <c r="AB569" s="13">
        <f t="shared" si="137"/>
        <v>1</v>
      </c>
    </row>
    <row r="570" spans="1:28" ht="72.5" outlineLevel="4" x14ac:dyDescent="0.35">
      <c r="A570" s="25" t="s">
        <v>245</v>
      </c>
      <c r="B570" s="25" t="s">
        <v>204</v>
      </c>
      <c r="C570" s="25" t="s">
        <v>32</v>
      </c>
      <c r="D570" s="25" t="s">
        <v>56</v>
      </c>
      <c r="E570" s="25" t="s">
        <v>52</v>
      </c>
      <c r="F570" s="26" t="s">
        <v>35</v>
      </c>
      <c r="G570" s="25">
        <v>1112</v>
      </c>
      <c r="H570" s="25">
        <v>709210000</v>
      </c>
      <c r="I570" s="26" t="s">
        <v>32</v>
      </c>
      <c r="J570" s="27" t="s">
        <v>381</v>
      </c>
      <c r="K570" s="24">
        <v>4256330403</v>
      </c>
      <c r="L570" s="24">
        <v>4256330403</v>
      </c>
      <c r="M570" s="24">
        <v>0</v>
      </c>
      <c r="N570" s="24">
        <v>0</v>
      </c>
      <c r="O570" s="24">
        <f t="shared" si="138"/>
        <v>4256330403</v>
      </c>
      <c r="P570" s="24">
        <v>0</v>
      </c>
      <c r="Q570" s="24">
        <v>3301805335</v>
      </c>
      <c r="R570" s="24">
        <v>0</v>
      </c>
      <c r="S570" s="24">
        <v>954525068</v>
      </c>
      <c r="T570" s="24">
        <v>954525068</v>
      </c>
      <c r="U570" s="24">
        <v>0</v>
      </c>
      <c r="V570" s="24">
        <v>0</v>
      </c>
      <c r="W570" s="24">
        <v>0</v>
      </c>
      <c r="X570" s="24">
        <f t="shared" si="149"/>
        <v>0</v>
      </c>
      <c r="Y570" s="12">
        <f t="shared" si="134"/>
        <v>0.22426009675546327</v>
      </c>
      <c r="Z570" s="12">
        <f t="shared" si="135"/>
        <v>0.22426009675546327</v>
      </c>
      <c r="AA570" s="12">
        <f t="shared" si="136"/>
        <v>0.77573990324453668</v>
      </c>
      <c r="AB570" s="13">
        <f t="shared" si="137"/>
        <v>1</v>
      </c>
    </row>
    <row r="571" spans="1:28" ht="58" outlineLevel="4" x14ac:dyDescent="0.35">
      <c r="A571" s="25" t="s">
        <v>245</v>
      </c>
      <c r="B571" s="25" t="s">
        <v>204</v>
      </c>
      <c r="C571" s="25" t="s">
        <v>32</v>
      </c>
      <c r="D571" s="25" t="s">
        <v>57</v>
      </c>
      <c r="E571" s="25" t="s">
        <v>52</v>
      </c>
      <c r="F571" s="26" t="s">
        <v>35</v>
      </c>
      <c r="G571" s="25">
        <v>1112</v>
      </c>
      <c r="H571" s="25">
        <v>709210000</v>
      </c>
      <c r="I571" s="26" t="s">
        <v>32</v>
      </c>
      <c r="J571" s="27" t="s">
        <v>382</v>
      </c>
      <c r="K571" s="24">
        <v>13921925408</v>
      </c>
      <c r="L571" s="24">
        <v>13921925408</v>
      </c>
      <c r="M571" s="24">
        <v>0</v>
      </c>
      <c r="N571" s="24">
        <v>0</v>
      </c>
      <c r="O571" s="24">
        <f t="shared" si="138"/>
        <v>13921925408</v>
      </c>
      <c r="P571" s="24">
        <v>0</v>
      </c>
      <c r="Q571" s="24">
        <v>11071038678.299999</v>
      </c>
      <c r="R571" s="24">
        <v>0</v>
      </c>
      <c r="S571" s="24">
        <v>2850886729.6999998</v>
      </c>
      <c r="T571" s="24">
        <v>2850886729.6999998</v>
      </c>
      <c r="U571" s="24">
        <v>0</v>
      </c>
      <c r="V571" s="24">
        <v>0</v>
      </c>
      <c r="W571" s="24">
        <v>0</v>
      </c>
      <c r="X571" s="24">
        <f>+$O571-$P571-$Q571-$R571-$S571-$W571</f>
        <v>9.5367431640625E-7</v>
      </c>
      <c r="Y571" s="12">
        <f t="shared" si="134"/>
        <v>0.20477675652979621</v>
      </c>
      <c r="Z571" s="12">
        <f t="shared" si="135"/>
        <v>0.20477675652979621</v>
      </c>
      <c r="AA571" s="12">
        <f t="shared" si="136"/>
        <v>0.79522324347020368</v>
      </c>
      <c r="AB571" s="13">
        <f t="shared" si="137"/>
        <v>0.99999999999999989</v>
      </c>
    </row>
    <row r="572" spans="1:28" outlineLevel="3" x14ac:dyDescent="0.35">
      <c r="A572" s="29"/>
      <c r="B572" s="29"/>
      <c r="C572" s="29" t="s">
        <v>58</v>
      </c>
      <c r="D572" s="29"/>
      <c r="E572" s="29"/>
      <c r="F572" s="39"/>
      <c r="G572" s="29"/>
      <c r="H572" s="29"/>
      <c r="I572" s="39"/>
      <c r="J572" s="40"/>
      <c r="K572" s="30">
        <f t="shared" ref="K572:X572" si="150">SUBTOTAL(9,K557:K571)</f>
        <v>360467531069</v>
      </c>
      <c r="L572" s="30">
        <f t="shared" si="150"/>
        <v>360467531069</v>
      </c>
      <c r="M572" s="30">
        <f t="shared" si="150"/>
        <v>0</v>
      </c>
      <c r="N572" s="30">
        <f t="shared" si="150"/>
        <v>0</v>
      </c>
      <c r="O572" s="30">
        <f t="shared" si="150"/>
        <v>360467531069</v>
      </c>
      <c r="P572" s="30">
        <f t="shared" si="150"/>
        <v>0</v>
      </c>
      <c r="Q572" s="30">
        <f t="shared" si="150"/>
        <v>43206516899.529999</v>
      </c>
      <c r="R572" s="30">
        <f t="shared" si="150"/>
        <v>0</v>
      </c>
      <c r="S572" s="30">
        <f t="shared" si="150"/>
        <v>73995121486.479996</v>
      </c>
      <c r="T572" s="30">
        <f t="shared" si="150"/>
        <v>73992044243.110001</v>
      </c>
      <c r="U572" s="30">
        <f t="shared" si="150"/>
        <v>243265892682.99002</v>
      </c>
      <c r="V572" s="30">
        <f t="shared" si="150"/>
        <v>243265892682.99002</v>
      </c>
      <c r="W572" s="30">
        <f t="shared" si="150"/>
        <v>0</v>
      </c>
      <c r="X572" s="30">
        <f t="shared" si="150"/>
        <v>243265892682.99002</v>
      </c>
      <c r="Y572" s="14">
        <f t="shared" si="134"/>
        <v>0.20527541348048903</v>
      </c>
      <c r="Z572" s="14">
        <f t="shared" si="135"/>
        <v>0.20527541348048903</v>
      </c>
      <c r="AA572" s="14">
        <f t="shared" si="136"/>
        <v>0.11986243746114124</v>
      </c>
      <c r="AB572" s="15">
        <f t="shared" si="137"/>
        <v>0.32513785094163028</v>
      </c>
    </row>
    <row r="573" spans="1:28" outlineLevel="4" x14ac:dyDescent="0.35">
      <c r="A573" s="25" t="s">
        <v>245</v>
      </c>
      <c r="B573" s="25" t="s">
        <v>204</v>
      </c>
      <c r="C573" s="25" t="s">
        <v>59</v>
      </c>
      <c r="D573" s="25" t="s">
        <v>76</v>
      </c>
      <c r="E573" s="25" t="s">
        <v>34</v>
      </c>
      <c r="F573" s="26" t="s">
        <v>35</v>
      </c>
      <c r="G573" s="25">
        <v>1120</v>
      </c>
      <c r="H573" s="25">
        <v>709200000</v>
      </c>
      <c r="I573" s="26" t="s">
        <v>32</v>
      </c>
      <c r="J573" s="27" t="s">
        <v>77</v>
      </c>
      <c r="K573" s="24">
        <v>0</v>
      </c>
      <c r="L573" s="24">
        <v>0</v>
      </c>
      <c r="M573" s="24">
        <v>0</v>
      </c>
      <c r="N573" s="24">
        <v>39953711.43</v>
      </c>
      <c r="O573" s="24">
        <f t="shared" si="138"/>
        <v>0</v>
      </c>
      <c r="P573" s="24">
        <v>0</v>
      </c>
      <c r="Q573" s="24">
        <v>39953711.43</v>
      </c>
      <c r="R573" s="24">
        <v>0</v>
      </c>
      <c r="S573" s="24">
        <v>0</v>
      </c>
      <c r="T573" s="24">
        <v>0</v>
      </c>
      <c r="U573" s="24">
        <v>-39953711.43</v>
      </c>
      <c r="V573" s="24">
        <v>-39953711.43</v>
      </c>
      <c r="W573" s="24">
        <v>0</v>
      </c>
      <c r="X573" s="24">
        <f>+$O573-$P573-$Q573-$R573-$S573-$W573</f>
        <v>-39953711.43</v>
      </c>
      <c r="Y573" s="12">
        <f t="shared" si="134"/>
        <v>0</v>
      </c>
      <c r="Z573" s="12">
        <f t="shared" si="135"/>
        <v>0</v>
      </c>
      <c r="AA573" s="12">
        <f t="shared" si="136"/>
        <v>0</v>
      </c>
      <c r="AB573" s="13">
        <f t="shared" si="137"/>
        <v>0</v>
      </c>
    </row>
    <row r="574" spans="1:28" outlineLevel="3" x14ac:dyDescent="0.35">
      <c r="A574" s="29"/>
      <c r="B574" s="29"/>
      <c r="C574" s="29" t="s">
        <v>78</v>
      </c>
      <c r="D574" s="29"/>
      <c r="E574" s="29"/>
      <c r="F574" s="39"/>
      <c r="G574" s="29"/>
      <c r="H574" s="29"/>
      <c r="I574" s="39"/>
      <c r="J574" s="40"/>
      <c r="K574" s="30">
        <f t="shared" ref="K574:X574" si="151">SUBTOTAL(9,K573:K573)</f>
        <v>0</v>
      </c>
      <c r="L574" s="30">
        <f t="shared" si="151"/>
        <v>0</v>
      </c>
      <c r="M574" s="30">
        <f t="shared" si="151"/>
        <v>0</v>
      </c>
      <c r="N574" s="30">
        <f t="shared" si="151"/>
        <v>39953711.43</v>
      </c>
      <c r="O574" s="30">
        <f t="shared" si="151"/>
        <v>0</v>
      </c>
      <c r="P574" s="30">
        <f t="shared" si="151"/>
        <v>0</v>
      </c>
      <c r="Q574" s="30">
        <f t="shared" si="151"/>
        <v>39953711.43</v>
      </c>
      <c r="R574" s="30">
        <f t="shared" si="151"/>
        <v>0</v>
      </c>
      <c r="S574" s="30">
        <f t="shared" si="151"/>
        <v>0</v>
      </c>
      <c r="T574" s="30">
        <f t="shared" si="151"/>
        <v>0</v>
      </c>
      <c r="U574" s="30">
        <f t="shared" si="151"/>
        <v>-39953711.43</v>
      </c>
      <c r="V574" s="30">
        <f t="shared" si="151"/>
        <v>-39953711.43</v>
      </c>
      <c r="W574" s="30">
        <f t="shared" si="151"/>
        <v>0</v>
      </c>
      <c r="X574" s="30">
        <f t="shared" si="151"/>
        <v>-39953711.43</v>
      </c>
      <c r="Y574" s="14">
        <f t="shared" si="134"/>
        <v>0</v>
      </c>
      <c r="Z574" s="14">
        <f t="shared" si="135"/>
        <v>0</v>
      </c>
      <c r="AA574" s="14">
        <f t="shared" si="136"/>
        <v>0</v>
      </c>
      <c r="AB574" s="15">
        <f t="shared" si="137"/>
        <v>0</v>
      </c>
    </row>
    <row r="575" spans="1:28" ht="71.25" customHeight="1" outlineLevel="4" x14ac:dyDescent="0.35">
      <c r="A575" s="25" t="s">
        <v>245</v>
      </c>
      <c r="B575" s="25" t="s">
        <v>204</v>
      </c>
      <c r="C575" s="25" t="s">
        <v>101</v>
      </c>
      <c r="D575" s="25" t="s">
        <v>102</v>
      </c>
      <c r="E575" s="25" t="s">
        <v>52</v>
      </c>
      <c r="F575" s="26" t="s">
        <v>35</v>
      </c>
      <c r="G575" s="25">
        <v>1310</v>
      </c>
      <c r="H575" s="25">
        <v>709210000</v>
      </c>
      <c r="I575" s="26" t="s">
        <v>32</v>
      </c>
      <c r="J575" s="27" t="s">
        <v>399</v>
      </c>
      <c r="K575" s="24">
        <v>415710290</v>
      </c>
      <c r="L575" s="24">
        <v>415710290</v>
      </c>
      <c r="M575" s="24">
        <v>0</v>
      </c>
      <c r="N575" s="24">
        <v>0</v>
      </c>
      <c r="O575" s="24">
        <f t="shared" si="138"/>
        <v>415710290</v>
      </c>
      <c r="P575" s="24">
        <v>0</v>
      </c>
      <c r="Q575" s="24">
        <v>358869102.63999999</v>
      </c>
      <c r="R575" s="24">
        <v>0</v>
      </c>
      <c r="S575" s="24">
        <v>56841187.359999999</v>
      </c>
      <c r="T575" s="24">
        <v>56841187.359999999</v>
      </c>
      <c r="U575" s="24">
        <v>0</v>
      </c>
      <c r="V575" s="24">
        <v>0</v>
      </c>
      <c r="W575" s="24">
        <v>0</v>
      </c>
      <c r="X575" s="24">
        <f>+$O575-$P575-$Q575-$R575-$S575-$W575</f>
        <v>1.4901161193847656E-8</v>
      </c>
      <c r="Y575" s="12">
        <f t="shared" si="134"/>
        <v>0.13673269276062422</v>
      </c>
      <c r="Z575" s="12">
        <f t="shared" si="135"/>
        <v>0.13673269276062422</v>
      </c>
      <c r="AA575" s="12">
        <f t="shared" si="136"/>
        <v>0.86326730723937573</v>
      </c>
      <c r="AB575" s="13">
        <f t="shared" si="137"/>
        <v>1</v>
      </c>
    </row>
    <row r="576" spans="1:28" ht="87" outlineLevel="4" x14ac:dyDescent="0.35">
      <c r="A576" s="25" t="s">
        <v>245</v>
      </c>
      <c r="B576" s="25" t="s">
        <v>204</v>
      </c>
      <c r="C576" s="25" t="s">
        <v>101</v>
      </c>
      <c r="D576" s="25" t="s">
        <v>102</v>
      </c>
      <c r="E576" s="25" t="s">
        <v>103</v>
      </c>
      <c r="F576" s="26" t="s">
        <v>35</v>
      </c>
      <c r="G576" s="25">
        <v>1310</v>
      </c>
      <c r="H576" s="25">
        <v>709210000</v>
      </c>
      <c r="I576" s="26" t="s">
        <v>32</v>
      </c>
      <c r="J576" s="27" t="s">
        <v>400</v>
      </c>
      <c r="K576" s="24">
        <v>709388400</v>
      </c>
      <c r="L576" s="24">
        <v>709388400</v>
      </c>
      <c r="M576" s="24">
        <v>0</v>
      </c>
      <c r="N576" s="24">
        <v>0</v>
      </c>
      <c r="O576" s="24">
        <f t="shared" si="138"/>
        <v>709388400</v>
      </c>
      <c r="P576" s="24">
        <v>0</v>
      </c>
      <c r="Q576" s="24">
        <v>550303744.32000005</v>
      </c>
      <c r="R576" s="24">
        <v>0</v>
      </c>
      <c r="S576" s="24">
        <v>159084655.68000001</v>
      </c>
      <c r="T576" s="24">
        <v>159084655.68000001</v>
      </c>
      <c r="U576" s="24">
        <v>0</v>
      </c>
      <c r="V576" s="24">
        <v>0</v>
      </c>
      <c r="W576" s="24">
        <v>0</v>
      </c>
      <c r="X576" s="24">
        <f>+$O576-$P576-$Q576-$R576-$S576-$W576</f>
        <v>-5.9604644775390625E-8</v>
      </c>
      <c r="Y576" s="12">
        <f t="shared" si="134"/>
        <v>0.22425607139896847</v>
      </c>
      <c r="Z576" s="12">
        <f t="shared" si="135"/>
        <v>0.22425607139896847</v>
      </c>
      <c r="AA576" s="12">
        <f t="shared" si="136"/>
        <v>0.77574392860103158</v>
      </c>
      <c r="AB576" s="13">
        <f t="shared" si="137"/>
        <v>1</v>
      </c>
    </row>
    <row r="577" spans="1:28" ht="58" outlineLevel="4" x14ac:dyDescent="0.35">
      <c r="A577" s="25" t="s">
        <v>245</v>
      </c>
      <c r="B577" s="25" t="s">
        <v>204</v>
      </c>
      <c r="C577" s="25" t="s">
        <v>101</v>
      </c>
      <c r="D577" s="25" t="s">
        <v>102</v>
      </c>
      <c r="E577" s="25" t="s">
        <v>104</v>
      </c>
      <c r="F577" s="26" t="s">
        <v>35</v>
      </c>
      <c r="G577" s="25">
        <v>1310</v>
      </c>
      <c r="H577" s="25">
        <v>709210000</v>
      </c>
      <c r="I577" s="26" t="s">
        <v>32</v>
      </c>
      <c r="J577" s="27" t="s">
        <v>401</v>
      </c>
      <c r="K577" s="24">
        <v>3672788413</v>
      </c>
      <c r="L577" s="24">
        <v>3672788413</v>
      </c>
      <c r="M577" s="24">
        <v>0</v>
      </c>
      <c r="N577" s="24">
        <v>0</v>
      </c>
      <c r="O577" s="24">
        <f t="shared" si="138"/>
        <v>3672788413</v>
      </c>
      <c r="P577" s="24">
        <v>0</v>
      </c>
      <c r="Q577" s="24">
        <v>3009693277.3400002</v>
      </c>
      <c r="R577" s="24">
        <v>0</v>
      </c>
      <c r="S577" s="24">
        <v>663095135.65999997</v>
      </c>
      <c r="T577" s="24">
        <v>663095135.65999997</v>
      </c>
      <c r="U577" s="24">
        <v>0</v>
      </c>
      <c r="V577" s="24">
        <v>0</v>
      </c>
      <c r="W577" s="24">
        <v>0</v>
      </c>
      <c r="X577" s="24">
        <f>+$O577-$P577-$Q577-$R577-$S577-$W577</f>
        <v>-1.1920928955078125E-7</v>
      </c>
      <c r="Y577" s="12">
        <f t="shared" si="134"/>
        <v>0.18054269974086851</v>
      </c>
      <c r="Z577" s="12">
        <f t="shared" si="135"/>
        <v>0.18054269974086851</v>
      </c>
      <c r="AA577" s="12">
        <f t="shared" si="136"/>
        <v>0.81945730025913155</v>
      </c>
      <c r="AB577" s="13">
        <f t="shared" si="137"/>
        <v>1</v>
      </c>
    </row>
    <row r="578" spans="1:28" ht="58" outlineLevel="4" x14ac:dyDescent="0.35">
      <c r="A578" s="25" t="s">
        <v>245</v>
      </c>
      <c r="B578" s="25" t="s">
        <v>204</v>
      </c>
      <c r="C578" s="25" t="s">
        <v>101</v>
      </c>
      <c r="D578" s="25" t="s">
        <v>102</v>
      </c>
      <c r="E578" s="25" t="s">
        <v>249</v>
      </c>
      <c r="F578" s="26" t="s">
        <v>35</v>
      </c>
      <c r="G578" s="25">
        <v>1310</v>
      </c>
      <c r="H578" s="25">
        <v>709210000</v>
      </c>
      <c r="I578" s="26" t="s">
        <v>32</v>
      </c>
      <c r="J578" s="27" t="s">
        <v>527</v>
      </c>
      <c r="K578" s="24">
        <v>235852495</v>
      </c>
      <c r="L578" s="24">
        <v>235852495</v>
      </c>
      <c r="M578" s="24">
        <v>0</v>
      </c>
      <c r="N578" s="24">
        <v>0</v>
      </c>
      <c r="O578" s="24">
        <f t="shared" si="138"/>
        <v>235852495</v>
      </c>
      <c r="P578" s="24">
        <v>0</v>
      </c>
      <c r="Q578" s="24">
        <v>16846606</v>
      </c>
      <c r="R578" s="24">
        <v>0</v>
      </c>
      <c r="S578" s="24">
        <v>50539818</v>
      </c>
      <c r="T578" s="24">
        <v>50539818</v>
      </c>
      <c r="U578" s="24">
        <v>0</v>
      </c>
      <c r="V578" s="24">
        <v>168466071</v>
      </c>
      <c r="W578" s="24">
        <v>0</v>
      </c>
      <c r="X578" s="24">
        <f t="shared" ref="X578:X606" si="152">+$O578-$P578-$Q578-$R578-$S578-$W578</f>
        <v>168466071</v>
      </c>
      <c r="Y578" s="12">
        <f t="shared" si="134"/>
        <v>0.21428570429157429</v>
      </c>
      <c r="Z578" s="12">
        <f t="shared" si="135"/>
        <v>0.21428570429157429</v>
      </c>
      <c r="AA578" s="12">
        <f t="shared" si="136"/>
        <v>7.1428568097191419E-2</v>
      </c>
      <c r="AB578" s="13">
        <f t="shared" si="137"/>
        <v>0.28571427238876568</v>
      </c>
    </row>
    <row r="579" spans="1:28" ht="72.5" outlineLevel="4" x14ac:dyDescent="0.35">
      <c r="A579" s="25" t="s">
        <v>245</v>
      </c>
      <c r="B579" s="25" t="s">
        <v>204</v>
      </c>
      <c r="C579" s="25" t="s">
        <v>101</v>
      </c>
      <c r="D579" s="25" t="s">
        <v>102</v>
      </c>
      <c r="E579" s="25" t="s">
        <v>252</v>
      </c>
      <c r="F579" s="26" t="s">
        <v>35</v>
      </c>
      <c r="G579" s="25">
        <v>1310</v>
      </c>
      <c r="H579" s="25">
        <v>709210000</v>
      </c>
      <c r="I579" s="26" t="s">
        <v>32</v>
      </c>
      <c r="J579" s="27" t="s">
        <v>528</v>
      </c>
      <c r="K579" s="24">
        <v>267615319</v>
      </c>
      <c r="L579" s="24">
        <v>267615319</v>
      </c>
      <c r="M579" s="24">
        <v>0</v>
      </c>
      <c r="N579" s="24">
        <v>0</v>
      </c>
      <c r="O579" s="24">
        <f t="shared" si="138"/>
        <v>267615319</v>
      </c>
      <c r="P579" s="24">
        <v>0</v>
      </c>
      <c r="Q579" s="24">
        <v>19115379</v>
      </c>
      <c r="R579" s="24">
        <v>0</v>
      </c>
      <c r="S579" s="24">
        <v>57346137</v>
      </c>
      <c r="T579" s="24">
        <v>57346137</v>
      </c>
      <c r="U579" s="24">
        <v>0</v>
      </c>
      <c r="V579" s="24">
        <v>191153803</v>
      </c>
      <c r="W579" s="24">
        <v>0</v>
      </c>
      <c r="X579" s="24">
        <f t="shared" si="152"/>
        <v>191153803</v>
      </c>
      <c r="Y579" s="12">
        <f t="shared" si="134"/>
        <v>0.2142857038763166</v>
      </c>
      <c r="Z579" s="12">
        <f t="shared" si="135"/>
        <v>0.2142857038763166</v>
      </c>
      <c r="AA579" s="12">
        <f t="shared" si="136"/>
        <v>7.1428567958772199E-2</v>
      </c>
      <c r="AB579" s="13">
        <f t="shared" si="137"/>
        <v>0.2857142718350888</v>
      </c>
    </row>
    <row r="580" spans="1:28" ht="58" outlineLevel="4" x14ac:dyDescent="0.35">
      <c r="A580" s="25" t="s">
        <v>245</v>
      </c>
      <c r="B580" s="25" t="s">
        <v>204</v>
      </c>
      <c r="C580" s="25" t="s">
        <v>101</v>
      </c>
      <c r="D580" s="25" t="s">
        <v>102</v>
      </c>
      <c r="E580" s="25" t="s">
        <v>107</v>
      </c>
      <c r="F580" s="26" t="s">
        <v>35</v>
      </c>
      <c r="G580" s="25">
        <v>1310</v>
      </c>
      <c r="H580" s="25">
        <v>709210000</v>
      </c>
      <c r="I580" s="26" t="s">
        <v>32</v>
      </c>
      <c r="J580" s="27" t="s">
        <v>529</v>
      </c>
      <c r="K580" s="24">
        <v>258565445</v>
      </c>
      <c r="L580" s="24">
        <v>258565445</v>
      </c>
      <c r="M580" s="24">
        <v>0</v>
      </c>
      <c r="N580" s="24">
        <v>0</v>
      </c>
      <c r="O580" s="24">
        <f t="shared" si="138"/>
        <v>258565445</v>
      </c>
      <c r="P580" s="24">
        <v>0</v>
      </c>
      <c r="Q580" s="24">
        <v>18468960</v>
      </c>
      <c r="R580" s="24">
        <v>0</v>
      </c>
      <c r="S580" s="24">
        <v>55406880</v>
      </c>
      <c r="T580" s="24">
        <v>55406880</v>
      </c>
      <c r="U580" s="24">
        <v>0</v>
      </c>
      <c r="V580" s="24">
        <v>184689605</v>
      </c>
      <c r="W580" s="24">
        <v>0</v>
      </c>
      <c r="X580" s="24">
        <f t="shared" si="152"/>
        <v>184689605</v>
      </c>
      <c r="Y580" s="12">
        <f t="shared" si="134"/>
        <v>0.21428571014197198</v>
      </c>
      <c r="Z580" s="12">
        <f t="shared" si="135"/>
        <v>0.21428571014197198</v>
      </c>
      <c r="AA580" s="12">
        <f t="shared" si="136"/>
        <v>7.1428570047324003E-2</v>
      </c>
      <c r="AB580" s="13">
        <f t="shared" si="137"/>
        <v>0.28571428018929601</v>
      </c>
    </row>
    <row r="581" spans="1:28" ht="72.5" outlineLevel="4" x14ac:dyDescent="0.35">
      <c r="A581" s="25" t="s">
        <v>245</v>
      </c>
      <c r="B581" s="25" t="s">
        <v>204</v>
      </c>
      <c r="C581" s="25" t="s">
        <v>101</v>
      </c>
      <c r="D581" s="25" t="s">
        <v>102</v>
      </c>
      <c r="E581" s="25" t="s">
        <v>253</v>
      </c>
      <c r="F581" s="26" t="s">
        <v>35</v>
      </c>
      <c r="G581" s="25">
        <v>1310</v>
      </c>
      <c r="H581" s="25">
        <v>709210000</v>
      </c>
      <c r="I581" s="26" t="s">
        <v>32</v>
      </c>
      <c r="J581" s="27" t="s">
        <v>530</v>
      </c>
      <c r="K581" s="24">
        <v>262252452</v>
      </c>
      <c r="L581" s="24">
        <v>262252452</v>
      </c>
      <c r="M581" s="24">
        <v>0</v>
      </c>
      <c r="N581" s="24">
        <v>0</v>
      </c>
      <c r="O581" s="24">
        <f t="shared" si="138"/>
        <v>262252452</v>
      </c>
      <c r="P581" s="24">
        <v>0</v>
      </c>
      <c r="Q581" s="24">
        <v>18732318</v>
      </c>
      <c r="R581" s="24">
        <v>0</v>
      </c>
      <c r="S581" s="24">
        <v>56196954</v>
      </c>
      <c r="T581" s="24">
        <v>56196954</v>
      </c>
      <c r="U581" s="24">
        <v>0</v>
      </c>
      <c r="V581" s="24">
        <v>187323180</v>
      </c>
      <c r="W581" s="24">
        <v>0</v>
      </c>
      <c r="X581" s="24">
        <f t="shared" si="152"/>
        <v>187323180</v>
      </c>
      <c r="Y581" s="12">
        <f t="shared" ref="Y581:Y644" si="153">IFERROR(($S581/$L581),0)</f>
        <v>0.21428571428571427</v>
      </c>
      <c r="Z581" s="12">
        <f t="shared" ref="Z581:Z644" si="154">IFERROR(($S581/$O581),0)</f>
        <v>0.21428571428571427</v>
      </c>
      <c r="AA581" s="12">
        <f t="shared" ref="AA581:AA644" si="155">IFERROR((($P581+$Q581+$R581)/$O581),0)</f>
        <v>7.1428571428571425E-2</v>
      </c>
      <c r="AB581" s="13">
        <f t="shared" ref="AB581:AB644" si="156">$Z581+$AA581</f>
        <v>0.2857142857142857</v>
      </c>
    </row>
    <row r="582" spans="1:28" ht="72.5" outlineLevel="4" x14ac:dyDescent="0.35">
      <c r="A582" s="25" t="s">
        <v>245</v>
      </c>
      <c r="B582" s="25" t="s">
        <v>204</v>
      </c>
      <c r="C582" s="25" t="s">
        <v>101</v>
      </c>
      <c r="D582" s="25" t="s">
        <v>102</v>
      </c>
      <c r="E582" s="25" t="s">
        <v>108</v>
      </c>
      <c r="F582" s="26" t="s">
        <v>35</v>
      </c>
      <c r="G582" s="25">
        <v>1310</v>
      </c>
      <c r="H582" s="25">
        <v>709210000</v>
      </c>
      <c r="I582" s="26" t="s">
        <v>32</v>
      </c>
      <c r="J582" s="27" t="s">
        <v>531</v>
      </c>
      <c r="K582" s="24">
        <v>202530455</v>
      </c>
      <c r="L582" s="24">
        <v>202530455</v>
      </c>
      <c r="M582" s="24">
        <v>0</v>
      </c>
      <c r="N582" s="24">
        <v>0</v>
      </c>
      <c r="O582" s="24">
        <f t="shared" si="138"/>
        <v>202530455</v>
      </c>
      <c r="P582" s="24">
        <v>0</v>
      </c>
      <c r="Q582" s="24">
        <v>24995650.850000001</v>
      </c>
      <c r="R582" s="24">
        <v>0</v>
      </c>
      <c r="S582" s="24">
        <v>32870193.149999999</v>
      </c>
      <c r="T582" s="24">
        <v>32870193.149999999</v>
      </c>
      <c r="U582" s="24">
        <v>0</v>
      </c>
      <c r="V582" s="24">
        <v>144664611</v>
      </c>
      <c r="W582" s="24">
        <v>0</v>
      </c>
      <c r="X582" s="24">
        <f t="shared" si="152"/>
        <v>144664611</v>
      </c>
      <c r="Y582" s="12">
        <f t="shared" si="153"/>
        <v>0.16229753273402758</v>
      </c>
      <c r="Z582" s="12">
        <f t="shared" si="154"/>
        <v>0.16229753273402758</v>
      </c>
      <c r="AA582" s="12">
        <f t="shared" si="155"/>
        <v>0.12341675156953556</v>
      </c>
      <c r="AB582" s="13">
        <f t="shared" si="156"/>
        <v>0.28571428430356316</v>
      </c>
    </row>
    <row r="583" spans="1:28" ht="87" outlineLevel="4" x14ac:dyDescent="0.35">
      <c r="A583" s="25" t="s">
        <v>245</v>
      </c>
      <c r="B583" s="25" t="s">
        <v>204</v>
      </c>
      <c r="C583" s="25" t="s">
        <v>101</v>
      </c>
      <c r="D583" s="25" t="s">
        <v>102</v>
      </c>
      <c r="E583" s="25" t="s">
        <v>254</v>
      </c>
      <c r="F583" s="26" t="s">
        <v>35</v>
      </c>
      <c r="G583" s="25">
        <v>1310</v>
      </c>
      <c r="H583" s="25">
        <v>709210000</v>
      </c>
      <c r="I583" s="26" t="s">
        <v>32</v>
      </c>
      <c r="J583" s="27" t="s">
        <v>532</v>
      </c>
      <c r="K583" s="24">
        <v>241569770</v>
      </c>
      <c r="L583" s="24">
        <v>241569770</v>
      </c>
      <c r="M583" s="24">
        <v>0</v>
      </c>
      <c r="N583" s="24">
        <v>0</v>
      </c>
      <c r="O583" s="24">
        <f t="shared" si="138"/>
        <v>241569770</v>
      </c>
      <c r="P583" s="24">
        <v>0</v>
      </c>
      <c r="Q583" s="24">
        <v>17254983</v>
      </c>
      <c r="R583" s="24">
        <v>0</v>
      </c>
      <c r="S583" s="24">
        <v>51764949</v>
      </c>
      <c r="T583" s="24">
        <v>51764949</v>
      </c>
      <c r="U583" s="24">
        <v>0</v>
      </c>
      <c r="V583" s="24">
        <v>172549838</v>
      </c>
      <c r="W583" s="24">
        <v>0</v>
      </c>
      <c r="X583" s="24">
        <f t="shared" si="152"/>
        <v>172549838</v>
      </c>
      <c r="Y583" s="12">
        <f t="shared" si="153"/>
        <v>0.21428570718927289</v>
      </c>
      <c r="Z583" s="12">
        <f t="shared" si="154"/>
        <v>0.21428570718927289</v>
      </c>
      <c r="AA583" s="12">
        <f t="shared" si="155"/>
        <v>7.142856906309096E-2</v>
      </c>
      <c r="AB583" s="13">
        <f t="shared" si="156"/>
        <v>0.28571427625236384</v>
      </c>
    </row>
    <row r="584" spans="1:28" ht="58" outlineLevel="4" x14ac:dyDescent="0.35">
      <c r="A584" s="25" t="s">
        <v>245</v>
      </c>
      <c r="B584" s="25" t="s">
        <v>204</v>
      </c>
      <c r="C584" s="25" t="s">
        <v>101</v>
      </c>
      <c r="D584" s="25" t="s">
        <v>102</v>
      </c>
      <c r="E584" s="25" t="s">
        <v>109</v>
      </c>
      <c r="F584" s="26" t="s">
        <v>35</v>
      </c>
      <c r="G584" s="25">
        <v>1310</v>
      </c>
      <c r="H584" s="25">
        <v>709210000</v>
      </c>
      <c r="I584" s="26" t="s">
        <v>32</v>
      </c>
      <c r="J584" s="27" t="s">
        <v>533</v>
      </c>
      <c r="K584" s="24">
        <v>206632422</v>
      </c>
      <c r="L584" s="24">
        <v>206632422</v>
      </c>
      <c r="M584" s="24">
        <v>0</v>
      </c>
      <c r="N584" s="24">
        <v>0</v>
      </c>
      <c r="O584" s="24">
        <f t="shared" si="138"/>
        <v>206632422</v>
      </c>
      <c r="P584" s="24">
        <v>0</v>
      </c>
      <c r="Q584" s="24">
        <v>14759458</v>
      </c>
      <c r="R584" s="24">
        <v>0</v>
      </c>
      <c r="S584" s="24">
        <v>44278374</v>
      </c>
      <c r="T584" s="24">
        <v>44278374</v>
      </c>
      <c r="U584" s="24">
        <v>0</v>
      </c>
      <c r="V584" s="24">
        <v>147594590</v>
      </c>
      <c r="W584" s="24">
        <v>0</v>
      </c>
      <c r="X584" s="24">
        <f t="shared" si="152"/>
        <v>147594590</v>
      </c>
      <c r="Y584" s="12">
        <f t="shared" si="153"/>
        <v>0.21428570391533233</v>
      </c>
      <c r="Z584" s="12">
        <f t="shared" si="154"/>
        <v>0.21428570391533233</v>
      </c>
      <c r="AA584" s="12">
        <f t="shared" si="155"/>
        <v>7.1428567971777435E-2</v>
      </c>
      <c r="AB584" s="13">
        <f t="shared" si="156"/>
        <v>0.28571427188710974</v>
      </c>
    </row>
    <row r="585" spans="1:28" ht="87" outlineLevel="4" x14ac:dyDescent="0.35">
      <c r="A585" s="25" t="s">
        <v>245</v>
      </c>
      <c r="B585" s="25" t="s">
        <v>204</v>
      </c>
      <c r="C585" s="25" t="s">
        <v>101</v>
      </c>
      <c r="D585" s="25" t="s">
        <v>102</v>
      </c>
      <c r="E585" s="25" t="s">
        <v>255</v>
      </c>
      <c r="F585" s="26" t="s">
        <v>35</v>
      </c>
      <c r="G585" s="25">
        <v>1310</v>
      </c>
      <c r="H585" s="25">
        <v>709210000</v>
      </c>
      <c r="I585" s="26" t="s">
        <v>32</v>
      </c>
      <c r="J585" s="27" t="s">
        <v>534</v>
      </c>
      <c r="K585" s="24">
        <v>365210459</v>
      </c>
      <c r="L585" s="24">
        <v>365210459</v>
      </c>
      <c r="M585" s="24">
        <v>0</v>
      </c>
      <c r="N585" s="24">
        <v>0</v>
      </c>
      <c r="O585" s="24">
        <f t="shared" si="138"/>
        <v>365210459</v>
      </c>
      <c r="P585" s="24">
        <v>0</v>
      </c>
      <c r="Q585" s="24">
        <v>23859173</v>
      </c>
      <c r="R585" s="24">
        <v>0</v>
      </c>
      <c r="S585" s="24">
        <v>78259383</v>
      </c>
      <c r="T585" s="24">
        <v>78259383</v>
      </c>
      <c r="U585" s="24">
        <v>10022793</v>
      </c>
      <c r="V585" s="24">
        <v>263091903</v>
      </c>
      <c r="W585" s="24">
        <v>7795505</v>
      </c>
      <c r="X585" s="24">
        <f t="shared" si="152"/>
        <v>255296398</v>
      </c>
      <c r="Y585" s="12">
        <f t="shared" si="153"/>
        <v>0.21428571135198513</v>
      </c>
      <c r="Z585" s="12">
        <f t="shared" si="154"/>
        <v>0.21428571135198513</v>
      </c>
      <c r="AA585" s="12">
        <f t="shared" si="155"/>
        <v>6.5329928023775463E-2</v>
      </c>
      <c r="AB585" s="13">
        <f t="shared" si="156"/>
        <v>0.27961563937576062</v>
      </c>
    </row>
    <row r="586" spans="1:28" ht="116" outlineLevel="4" x14ac:dyDescent="0.35">
      <c r="A586" s="25" t="s">
        <v>245</v>
      </c>
      <c r="B586" s="25" t="s">
        <v>204</v>
      </c>
      <c r="C586" s="25" t="s">
        <v>101</v>
      </c>
      <c r="D586" s="25" t="s">
        <v>102</v>
      </c>
      <c r="E586" s="25" t="s">
        <v>110</v>
      </c>
      <c r="F586" s="26" t="s">
        <v>35</v>
      </c>
      <c r="G586" s="25">
        <v>1310</v>
      </c>
      <c r="H586" s="25">
        <v>709210000</v>
      </c>
      <c r="I586" s="26" t="s">
        <v>32</v>
      </c>
      <c r="J586" s="27" t="s">
        <v>535</v>
      </c>
      <c r="K586" s="24">
        <v>203193920</v>
      </c>
      <c r="L586" s="24">
        <v>203193920</v>
      </c>
      <c r="M586" s="24">
        <v>0</v>
      </c>
      <c r="N586" s="24">
        <v>0</v>
      </c>
      <c r="O586" s="24">
        <f t="shared" si="138"/>
        <v>203193920</v>
      </c>
      <c r="P586" s="24">
        <v>0</v>
      </c>
      <c r="Q586" s="24">
        <v>7209207</v>
      </c>
      <c r="R586" s="24">
        <v>0</v>
      </c>
      <c r="S586" s="24">
        <v>43541553</v>
      </c>
      <c r="T586" s="24">
        <v>43541553</v>
      </c>
      <c r="U586" s="24">
        <v>32870898</v>
      </c>
      <c r="V586" s="24">
        <v>152443160</v>
      </c>
      <c r="W586" s="24">
        <v>25566254</v>
      </c>
      <c r="X586" s="24">
        <f t="shared" si="152"/>
        <v>126876906</v>
      </c>
      <c r="Y586" s="12">
        <f t="shared" si="153"/>
        <v>0.21428570795819088</v>
      </c>
      <c r="Z586" s="12">
        <f t="shared" si="154"/>
        <v>0.21428570795819088</v>
      </c>
      <c r="AA586" s="12">
        <f t="shared" si="155"/>
        <v>3.5479442495129777E-2</v>
      </c>
      <c r="AB586" s="13">
        <f t="shared" si="156"/>
        <v>0.24976515045332065</v>
      </c>
    </row>
    <row r="587" spans="1:28" ht="58" outlineLevel="4" x14ac:dyDescent="0.35">
      <c r="A587" s="25" t="s">
        <v>245</v>
      </c>
      <c r="B587" s="25" t="s">
        <v>204</v>
      </c>
      <c r="C587" s="25" t="s">
        <v>101</v>
      </c>
      <c r="D587" s="25" t="s">
        <v>102</v>
      </c>
      <c r="E587" s="25" t="s">
        <v>256</v>
      </c>
      <c r="F587" s="26" t="s">
        <v>35</v>
      </c>
      <c r="G587" s="25">
        <v>1310</v>
      </c>
      <c r="H587" s="25">
        <v>709210000</v>
      </c>
      <c r="I587" s="26" t="s">
        <v>32</v>
      </c>
      <c r="J587" s="27" t="s">
        <v>536</v>
      </c>
      <c r="K587" s="24">
        <v>216157838</v>
      </c>
      <c r="L587" s="24">
        <v>216157838</v>
      </c>
      <c r="M587" s="24">
        <v>0</v>
      </c>
      <c r="N587" s="24">
        <v>0</v>
      </c>
      <c r="O587" s="24">
        <f t="shared" si="138"/>
        <v>216157838</v>
      </c>
      <c r="P587" s="24">
        <v>0</v>
      </c>
      <c r="Q587" s="24">
        <v>30879690</v>
      </c>
      <c r="R587" s="24">
        <v>0</v>
      </c>
      <c r="S587" s="24">
        <v>30879690</v>
      </c>
      <c r="T587" s="24">
        <v>30879690</v>
      </c>
      <c r="U587" s="24">
        <v>0</v>
      </c>
      <c r="V587" s="24">
        <v>154398458</v>
      </c>
      <c r="W587" s="24">
        <v>0</v>
      </c>
      <c r="X587" s="24">
        <f t="shared" si="152"/>
        <v>154398458</v>
      </c>
      <c r="Y587" s="12">
        <f t="shared" si="153"/>
        <v>0.14285713757000104</v>
      </c>
      <c r="Z587" s="12">
        <f t="shared" si="154"/>
        <v>0.14285713757000104</v>
      </c>
      <c r="AA587" s="12">
        <f t="shared" si="155"/>
        <v>0.14285713757000104</v>
      </c>
      <c r="AB587" s="13">
        <f t="shared" si="156"/>
        <v>0.28571427514000208</v>
      </c>
    </row>
    <row r="588" spans="1:28" ht="72.5" outlineLevel="4" x14ac:dyDescent="0.35">
      <c r="A588" s="25" t="s">
        <v>245</v>
      </c>
      <c r="B588" s="25" t="s">
        <v>204</v>
      </c>
      <c r="C588" s="25" t="s">
        <v>101</v>
      </c>
      <c r="D588" s="25" t="s">
        <v>102</v>
      </c>
      <c r="E588" s="25" t="s">
        <v>111</v>
      </c>
      <c r="F588" s="26" t="s">
        <v>35</v>
      </c>
      <c r="G588" s="25">
        <v>1310</v>
      </c>
      <c r="H588" s="25">
        <v>709210000</v>
      </c>
      <c r="I588" s="26" t="s">
        <v>32</v>
      </c>
      <c r="J588" s="27" t="s">
        <v>537</v>
      </c>
      <c r="K588" s="24">
        <v>170714294</v>
      </c>
      <c r="L588" s="24">
        <v>170714294</v>
      </c>
      <c r="M588" s="24">
        <v>0</v>
      </c>
      <c r="N588" s="24">
        <v>0</v>
      </c>
      <c r="O588" s="24">
        <f t="shared" si="138"/>
        <v>170714294</v>
      </c>
      <c r="P588" s="24">
        <v>0</v>
      </c>
      <c r="Q588" s="24">
        <v>12193878</v>
      </c>
      <c r="R588" s="24">
        <v>0</v>
      </c>
      <c r="S588" s="24">
        <v>36581634</v>
      </c>
      <c r="T588" s="24">
        <v>36581634</v>
      </c>
      <c r="U588" s="24">
        <v>0</v>
      </c>
      <c r="V588" s="24">
        <v>121938782</v>
      </c>
      <c r="W588" s="24">
        <v>0</v>
      </c>
      <c r="X588" s="24">
        <f t="shared" si="152"/>
        <v>121938782</v>
      </c>
      <c r="Y588" s="12">
        <f t="shared" si="153"/>
        <v>0.21428571177525416</v>
      </c>
      <c r="Z588" s="12">
        <f t="shared" si="154"/>
        <v>0.21428571177525416</v>
      </c>
      <c r="AA588" s="12">
        <f t="shared" si="155"/>
        <v>7.1428570591751381E-2</v>
      </c>
      <c r="AB588" s="13">
        <f t="shared" si="156"/>
        <v>0.28571428236700552</v>
      </c>
    </row>
    <row r="589" spans="1:28" ht="58" outlineLevel="4" x14ac:dyDescent="0.35">
      <c r="A589" s="25" t="s">
        <v>245</v>
      </c>
      <c r="B589" s="25" t="s">
        <v>204</v>
      </c>
      <c r="C589" s="25" t="s">
        <v>101</v>
      </c>
      <c r="D589" s="25" t="s">
        <v>102</v>
      </c>
      <c r="E589" s="25" t="s">
        <v>257</v>
      </c>
      <c r="F589" s="26" t="s">
        <v>35</v>
      </c>
      <c r="G589" s="25">
        <v>1310</v>
      </c>
      <c r="H589" s="25">
        <v>709210000</v>
      </c>
      <c r="I589" s="26" t="s">
        <v>32</v>
      </c>
      <c r="J589" s="27" t="s">
        <v>538</v>
      </c>
      <c r="K589" s="24">
        <v>316853928</v>
      </c>
      <c r="L589" s="24">
        <v>316853928</v>
      </c>
      <c r="M589" s="24">
        <v>0</v>
      </c>
      <c r="N589" s="24">
        <v>0</v>
      </c>
      <c r="O589" s="24">
        <f t="shared" si="138"/>
        <v>316853928</v>
      </c>
      <c r="P589" s="24">
        <v>0</v>
      </c>
      <c r="Q589" s="24">
        <v>22632423</v>
      </c>
      <c r="R589" s="24">
        <v>0</v>
      </c>
      <c r="S589" s="24">
        <v>67897269</v>
      </c>
      <c r="T589" s="24">
        <v>67897269</v>
      </c>
      <c r="U589" s="24">
        <v>0</v>
      </c>
      <c r="V589" s="24">
        <v>226324236</v>
      </c>
      <c r="W589" s="24">
        <v>0</v>
      </c>
      <c r="X589" s="24">
        <f t="shared" si="152"/>
        <v>226324236</v>
      </c>
      <c r="Y589" s="12">
        <f t="shared" si="153"/>
        <v>0.21428571022796347</v>
      </c>
      <c r="Z589" s="12">
        <f t="shared" si="154"/>
        <v>0.21428571022796347</v>
      </c>
      <c r="AA589" s="12">
        <f t="shared" si="155"/>
        <v>7.1428570075987824E-2</v>
      </c>
      <c r="AB589" s="13">
        <f t="shared" si="156"/>
        <v>0.2857142803039513</v>
      </c>
    </row>
    <row r="590" spans="1:28" ht="72.5" outlineLevel="4" x14ac:dyDescent="0.35">
      <c r="A590" s="25" t="s">
        <v>245</v>
      </c>
      <c r="B590" s="25" t="s">
        <v>204</v>
      </c>
      <c r="C590" s="25" t="s">
        <v>101</v>
      </c>
      <c r="D590" s="25" t="s">
        <v>102</v>
      </c>
      <c r="E590" s="25" t="s">
        <v>235</v>
      </c>
      <c r="F590" s="26" t="s">
        <v>35</v>
      </c>
      <c r="G590" s="25">
        <v>1310</v>
      </c>
      <c r="H590" s="25">
        <v>709210000</v>
      </c>
      <c r="I590" s="26" t="s">
        <v>32</v>
      </c>
      <c r="J590" s="27" t="s">
        <v>539</v>
      </c>
      <c r="K590" s="24">
        <v>193640439</v>
      </c>
      <c r="L590" s="24">
        <v>193640439</v>
      </c>
      <c r="M590" s="24">
        <v>0</v>
      </c>
      <c r="N590" s="24">
        <v>0</v>
      </c>
      <c r="O590" s="24">
        <f t="shared" si="138"/>
        <v>193640439</v>
      </c>
      <c r="P590" s="24">
        <v>0</v>
      </c>
      <c r="Q590" s="24">
        <v>13831459</v>
      </c>
      <c r="R590" s="24">
        <v>0</v>
      </c>
      <c r="S590" s="24">
        <v>41494377</v>
      </c>
      <c r="T590" s="24">
        <v>41494377</v>
      </c>
      <c r="U590" s="24">
        <v>0</v>
      </c>
      <c r="V590" s="24">
        <v>138314603</v>
      </c>
      <c r="W590" s="24">
        <v>0</v>
      </c>
      <c r="X590" s="24">
        <f t="shared" si="152"/>
        <v>138314603</v>
      </c>
      <c r="Y590" s="12">
        <f t="shared" si="153"/>
        <v>0.21428569989969914</v>
      </c>
      <c r="Z590" s="12">
        <f t="shared" si="154"/>
        <v>0.21428569989969914</v>
      </c>
      <c r="AA590" s="12">
        <f t="shared" si="155"/>
        <v>7.1428566633233048E-2</v>
      </c>
      <c r="AB590" s="13">
        <f t="shared" si="156"/>
        <v>0.28571426653293219</v>
      </c>
    </row>
    <row r="591" spans="1:28" ht="72.5" outlineLevel="4" x14ac:dyDescent="0.35">
      <c r="A591" s="25" t="s">
        <v>245</v>
      </c>
      <c r="B591" s="25" t="s">
        <v>204</v>
      </c>
      <c r="C591" s="25" t="s">
        <v>101</v>
      </c>
      <c r="D591" s="25" t="s">
        <v>102</v>
      </c>
      <c r="E591" s="25" t="s">
        <v>214</v>
      </c>
      <c r="F591" s="26" t="s">
        <v>35</v>
      </c>
      <c r="G591" s="25">
        <v>1310</v>
      </c>
      <c r="H591" s="25">
        <v>709210000</v>
      </c>
      <c r="I591" s="26" t="s">
        <v>32</v>
      </c>
      <c r="J591" s="27" t="s">
        <v>540</v>
      </c>
      <c r="K591" s="24">
        <v>246661373</v>
      </c>
      <c r="L591" s="24">
        <v>246661373</v>
      </c>
      <c r="M591" s="24">
        <v>0</v>
      </c>
      <c r="N591" s="24">
        <v>0</v>
      </c>
      <c r="O591" s="24">
        <f t="shared" si="138"/>
        <v>246661373</v>
      </c>
      <c r="P591" s="24">
        <v>0</v>
      </c>
      <c r="Q591" s="24">
        <v>17618669</v>
      </c>
      <c r="R591" s="24">
        <v>0</v>
      </c>
      <c r="S591" s="24">
        <v>52856007</v>
      </c>
      <c r="T591" s="24">
        <v>52856007</v>
      </c>
      <c r="U591" s="24">
        <v>0</v>
      </c>
      <c r="V591" s="24">
        <v>176186697</v>
      </c>
      <c r="W591" s="24">
        <v>0</v>
      </c>
      <c r="X591" s="24">
        <f t="shared" si="152"/>
        <v>176186697</v>
      </c>
      <c r="Y591" s="12">
        <f t="shared" si="153"/>
        <v>0.21428570820450268</v>
      </c>
      <c r="Z591" s="12">
        <f t="shared" si="154"/>
        <v>0.21428570820450268</v>
      </c>
      <c r="AA591" s="12">
        <f t="shared" si="155"/>
        <v>7.1428569401500899E-2</v>
      </c>
      <c r="AB591" s="13">
        <f t="shared" si="156"/>
        <v>0.2857142776060036</v>
      </c>
    </row>
    <row r="592" spans="1:28" ht="174" outlineLevel="4" x14ac:dyDescent="0.35">
      <c r="A592" s="25" t="s">
        <v>245</v>
      </c>
      <c r="B592" s="25" t="s">
        <v>204</v>
      </c>
      <c r="C592" s="25" t="s">
        <v>101</v>
      </c>
      <c r="D592" s="25" t="s">
        <v>102</v>
      </c>
      <c r="E592" s="25" t="s">
        <v>258</v>
      </c>
      <c r="F592" s="26" t="s">
        <v>35</v>
      </c>
      <c r="G592" s="25">
        <v>1310</v>
      </c>
      <c r="H592" s="25">
        <v>709210000</v>
      </c>
      <c r="I592" s="26" t="s">
        <v>32</v>
      </c>
      <c r="J592" s="27" t="s">
        <v>541</v>
      </c>
      <c r="K592" s="24">
        <v>72812499</v>
      </c>
      <c r="L592" s="24">
        <v>72812499</v>
      </c>
      <c r="M592" s="24">
        <v>0</v>
      </c>
      <c r="N592" s="24">
        <v>0</v>
      </c>
      <c r="O592" s="24">
        <f t="shared" si="138"/>
        <v>72812499</v>
      </c>
      <c r="P592" s="24">
        <v>0</v>
      </c>
      <c r="Q592" s="24">
        <v>0</v>
      </c>
      <c r="R592" s="24">
        <v>0</v>
      </c>
      <c r="S592" s="24">
        <v>0</v>
      </c>
      <c r="T592" s="24">
        <v>0</v>
      </c>
      <c r="U592" s="24">
        <v>24270833</v>
      </c>
      <c r="V592" s="24">
        <v>72812499</v>
      </c>
      <c r="W592" s="24">
        <v>0</v>
      </c>
      <c r="X592" s="24">
        <f t="shared" si="152"/>
        <v>72812499</v>
      </c>
      <c r="Y592" s="12">
        <f t="shared" si="153"/>
        <v>0</v>
      </c>
      <c r="Z592" s="12">
        <f t="shared" si="154"/>
        <v>0</v>
      </c>
      <c r="AA592" s="12">
        <f t="shared" si="155"/>
        <v>0</v>
      </c>
      <c r="AB592" s="13">
        <f t="shared" si="156"/>
        <v>0</v>
      </c>
    </row>
    <row r="593" spans="1:28" ht="72.5" outlineLevel="4" x14ac:dyDescent="0.35">
      <c r="A593" s="25" t="s">
        <v>245</v>
      </c>
      <c r="B593" s="25" t="s">
        <v>204</v>
      </c>
      <c r="C593" s="25" t="s">
        <v>101</v>
      </c>
      <c r="D593" s="25" t="s">
        <v>102</v>
      </c>
      <c r="E593" s="25" t="s">
        <v>238</v>
      </c>
      <c r="F593" s="26" t="s">
        <v>35</v>
      </c>
      <c r="G593" s="25">
        <v>1310</v>
      </c>
      <c r="H593" s="25">
        <v>709210000</v>
      </c>
      <c r="I593" s="26" t="s">
        <v>32</v>
      </c>
      <c r="J593" s="27" t="s">
        <v>542</v>
      </c>
      <c r="K593" s="24">
        <v>47295566</v>
      </c>
      <c r="L593" s="24">
        <v>47295566</v>
      </c>
      <c r="M593" s="24">
        <v>0</v>
      </c>
      <c r="N593" s="24">
        <v>0</v>
      </c>
      <c r="O593" s="24">
        <f t="shared" si="138"/>
        <v>47295566</v>
      </c>
      <c r="P593" s="24">
        <v>0</v>
      </c>
      <c r="Q593" s="24">
        <v>11823891</v>
      </c>
      <c r="R593" s="24">
        <v>0</v>
      </c>
      <c r="S593" s="24">
        <v>0</v>
      </c>
      <c r="T593" s="24">
        <v>0</v>
      </c>
      <c r="U593" s="24">
        <v>0</v>
      </c>
      <c r="V593" s="24">
        <v>35471675</v>
      </c>
      <c r="W593" s="24">
        <v>0</v>
      </c>
      <c r="X593" s="24">
        <f t="shared" si="152"/>
        <v>35471675</v>
      </c>
      <c r="Y593" s="12">
        <f t="shared" si="153"/>
        <v>0</v>
      </c>
      <c r="Z593" s="12">
        <f t="shared" si="154"/>
        <v>0</v>
      </c>
      <c r="AA593" s="12">
        <f t="shared" si="155"/>
        <v>0.24999998942818444</v>
      </c>
      <c r="AB593" s="13">
        <f t="shared" si="156"/>
        <v>0.24999998942818444</v>
      </c>
    </row>
    <row r="594" spans="1:28" ht="72.5" outlineLevel="4" x14ac:dyDescent="0.35">
      <c r="A594" s="25" t="s">
        <v>245</v>
      </c>
      <c r="B594" s="25" t="s">
        <v>204</v>
      </c>
      <c r="C594" s="25" t="s">
        <v>101</v>
      </c>
      <c r="D594" s="25" t="s">
        <v>102</v>
      </c>
      <c r="E594" s="25" t="s">
        <v>239</v>
      </c>
      <c r="F594" s="26" t="s">
        <v>35</v>
      </c>
      <c r="G594" s="25">
        <v>1310</v>
      </c>
      <c r="H594" s="25">
        <v>709210000</v>
      </c>
      <c r="I594" s="26" t="s">
        <v>32</v>
      </c>
      <c r="J594" s="27" t="s">
        <v>543</v>
      </c>
      <c r="K594" s="24">
        <v>1071193</v>
      </c>
      <c r="L594" s="24">
        <v>1071193</v>
      </c>
      <c r="M594" s="24">
        <v>0</v>
      </c>
      <c r="N594" s="24">
        <v>0</v>
      </c>
      <c r="O594" s="24">
        <f t="shared" ref="O594:O665" si="157">$L594+$M594</f>
        <v>1071193</v>
      </c>
      <c r="P594" s="24">
        <v>0</v>
      </c>
      <c r="Q594" s="24">
        <v>267798</v>
      </c>
      <c r="R594" s="24">
        <v>0</v>
      </c>
      <c r="S594" s="24">
        <v>0</v>
      </c>
      <c r="T594" s="24">
        <v>0</v>
      </c>
      <c r="U594" s="24">
        <v>0</v>
      </c>
      <c r="V594" s="24">
        <v>803395</v>
      </c>
      <c r="W594" s="24">
        <v>0</v>
      </c>
      <c r="X594" s="24">
        <f t="shared" si="152"/>
        <v>803395</v>
      </c>
      <c r="Y594" s="12">
        <f t="shared" si="153"/>
        <v>0</v>
      </c>
      <c r="Z594" s="12">
        <f t="shared" si="154"/>
        <v>0</v>
      </c>
      <c r="AA594" s="12">
        <f t="shared" si="155"/>
        <v>0.24999976661535317</v>
      </c>
      <c r="AB594" s="13">
        <f t="shared" si="156"/>
        <v>0.24999976661535317</v>
      </c>
    </row>
    <row r="595" spans="1:28" ht="72.5" outlineLevel="4" x14ac:dyDescent="0.35">
      <c r="A595" s="25" t="s">
        <v>245</v>
      </c>
      <c r="B595" s="25" t="s">
        <v>204</v>
      </c>
      <c r="C595" s="25" t="s">
        <v>101</v>
      </c>
      <c r="D595" s="25" t="s">
        <v>102</v>
      </c>
      <c r="E595" s="25" t="s">
        <v>240</v>
      </c>
      <c r="F595" s="26" t="s">
        <v>35</v>
      </c>
      <c r="G595" s="25">
        <v>1310</v>
      </c>
      <c r="H595" s="25">
        <v>709210000</v>
      </c>
      <c r="I595" s="26" t="s">
        <v>32</v>
      </c>
      <c r="J595" s="27" t="s">
        <v>544</v>
      </c>
      <c r="K595" s="24">
        <v>23647783</v>
      </c>
      <c r="L595" s="24">
        <v>23647783</v>
      </c>
      <c r="M595" s="24">
        <v>0</v>
      </c>
      <c r="N595" s="24">
        <v>0</v>
      </c>
      <c r="O595" s="24">
        <f t="shared" si="157"/>
        <v>23647783</v>
      </c>
      <c r="P595" s="24">
        <v>0</v>
      </c>
      <c r="Q595" s="24">
        <v>5911947</v>
      </c>
      <c r="R595" s="24">
        <v>0</v>
      </c>
      <c r="S595" s="24">
        <v>0</v>
      </c>
      <c r="T595" s="24">
        <v>0</v>
      </c>
      <c r="U595" s="24">
        <v>0</v>
      </c>
      <c r="V595" s="24">
        <v>17735836</v>
      </c>
      <c r="W595" s="24">
        <v>0</v>
      </c>
      <c r="X595" s="24">
        <f t="shared" si="152"/>
        <v>17735836</v>
      </c>
      <c r="Y595" s="12">
        <f t="shared" si="153"/>
        <v>0</v>
      </c>
      <c r="Z595" s="12">
        <f t="shared" si="154"/>
        <v>0</v>
      </c>
      <c r="AA595" s="12">
        <f t="shared" si="155"/>
        <v>0.25000005285907773</v>
      </c>
      <c r="AB595" s="13">
        <f t="shared" si="156"/>
        <v>0.25000005285907773</v>
      </c>
    </row>
    <row r="596" spans="1:28" ht="72.5" outlineLevel="4" x14ac:dyDescent="0.35">
      <c r="A596" s="25" t="s">
        <v>245</v>
      </c>
      <c r="B596" s="25" t="s">
        <v>204</v>
      </c>
      <c r="C596" s="25" t="s">
        <v>101</v>
      </c>
      <c r="D596" s="25" t="s">
        <v>102</v>
      </c>
      <c r="E596" s="25" t="s">
        <v>129</v>
      </c>
      <c r="F596" s="26" t="s">
        <v>35</v>
      </c>
      <c r="G596" s="25">
        <v>1310</v>
      </c>
      <c r="H596" s="25">
        <v>709210000</v>
      </c>
      <c r="I596" s="26" t="s">
        <v>32</v>
      </c>
      <c r="J596" s="27" t="s">
        <v>545</v>
      </c>
      <c r="K596" s="24">
        <v>535596</v>
      </c>
      <c r="L596" s="24">
        <v>535596</v>
      </c>
      <c r="M596" s="24">
        <v>0</v>
      </c>
      <c r="N596" s="24">
        <v>0</v>
      </c>
      <c r="O596" s="24">
        <f t="shared" si="157"/>
        <v>535596</v>
      </c>
      <c r="P596" s="24">
        <v>0</v>
      </c>
      <c r="Q596" s="24">
        <v>133899</v>
      </c>
      <c r="R596" s="24">
        <v>0</v>
      </c>
      <c r="S596" s="24">
        <v>0</v>
      </c>
      <c r="T596" s="24">
        <v>0</v>
      </c>
      <c r="U596" s="24">
        <v>0</v>
      </c>
      <c r="V596" s="24">
        <v>401697</v>
      </c>
      <c r="W596" s="24">
        <v>0</v>
      </c>
      <c r="X596" s="24">
        <f t="shared" si="152"/>
        <v>401697</v>
      </c>
      <c r="Y596" s="12">
        <f t="shared" si="153"/>
        <v>0</v>
      </c>
      <c r="Z596" s="12">
        <f t="shared" si="154"/>
        <v>0</v>
      </c>
      <c r="AA596" s="12">
        <f t="shared" si="155"/>
        <v>0.25</v>
      </c>
      <c r="AB596" s="13">
        <f t="shared" si="156"/>
        <v>0.25</v>
      </c>
    </row>
    <row r="597" spans="1:28" ht="72.5" outlineLevel="4" x14ac:dyDescent="0.35">
      <c r="A597" s="25" t="s">
        <v>245</v>
      </c>
      <c r="B597" s="25" t="s">
        <v>204</v>
      </c>
      <c r="C597" s="25" t="s">
        <v>101</v>
      </c>
      <c r="D597" s="25" t="s">
        <v>102</v>
      </c>
      <c r="E597" s="25" t="s">
        <v>113</v>
      </c>
      <c r="F597" s="26" t="s">
        <v>35</v>
      </c>
      <c r="G597" s="25">
        <v>1310</v>
      </c>
      <c r="H597" s="25">
        <v>709210000</v>
      </c>
      <c r="I597" s="26" t="s">
        <v>32</v>
      </c>
      <c r="J597" s="27" t="s">
        <v>546</v>
      </c>
      <c r="K597" s="24">
        <v>235684025</v>
      </c>
      <c r="L597" s="24">
        <v>235684025</v>
      </c>
      <c r="M597" s="24">
        <v>0</v>
      </c>
      <c r="N597" s="24">
        <v>0</v>
      </c>
      <c r="O597" s="24">
        <f t="shared" si="157"/>
        <v>235684025</v>
      </c>
      <c r="P597" s="24">
        <v>0</v>
      </c>
      <c r="Q597" s="24">
        <v>16834573</v>
      </c>
      <c r="R597" s="24">
        <v>0</v>
      </c>
      <c r="S597" s="24">
        <v>50503719</v>
      </c>
      <c r="T597" s="24">
        <v>50503719</v>
      </c>
      <c r="U597" s="24">
        <v>0</v>
      </c>
      <c r="V597" s="24">
        <v>168345733</v>
      </c>
      <c r="W597" s="24">
        <v>0</v>
      </c>
      <c r="X597" s="24">
        <f t="shared" si="152"/>
        <v>168345733</v>
      </c>
      <c r="Y597" s="12">
        <f t="shared" si="153"/>
        <v>0.2142857115580914</v>
      </c>
      <c r="Z597" s="12">
        <f t="shared" si="154"/>
        <v>0.2142857115580914</v>
      </c>
      <c r="AA597" s="12">
        <f t="shared" si="155"/>
        <v>7.1428570519363799E-2</v>
      </c>
      <c r="AB597" s="13">
        <f t="shared" si="156"/>
        <v>0.2857142820774552</v>
      </c>
    </row>
    <row r="598" spans="1:28" ht="58" outlineLevel="4" x14ac:dyDescent="0.35">
      <c r="A598" s="25" t="s">
        <v>245</v>
      </c>
      <c r="B598" s="25" t="s">
        <v>204</v>
      </c>
      <c r="C598" s="25" t="s">
        <v>101</v>
      </c>
      <c r="D598" s="25" t="s">
        <v>102</v>
      </c>
      <c r="E598" s="25" t="s">
        <v>115</v>
      </c>
      <c r="F598" s="26" t="s">
        <v>35</v>
      </c>
      <c r="G598" s="25">
        <v>1310</v>
      </c>
      <c r="H598" s="25">
        <v>709210000</v>
      </c>
      <c r="I598" s="26" t="s">
        <v>32</v>
      </c>
      <c r="J598" s="27" t="s">
        <v>547</v>
      </c>
      <c r="K598" s="24">
        <v>231612219</v>
      </c>
      <c r="L598" s="24">
        <v>231612219</v>
      </c>
      <c r="M598" s="24">
        <v>0</v>
      </c>
      <c r="N598" s="24">
        <v>0</v>
      </c>
      <c r="O598" s="24">
        <f t="shared" si="157"/>
        <v>231612219</v>
      </c>
      <c r="P598" s="24">
        <v>0</v>
      </c>
      <c r="Q598" s="24">
        <v>16543729</v>
      </c>
      <c r="R598" s="24">
        <v>0</v>
      </c>
      <c r="S598" s="24">
        <v>49631187</v>
      </c>
      <c r="T598" s="24">
        <v>49631187</v>
      </c>
      <c r="U598" s="24">
        <v>0</v>
      </c>
      <c r="V598" s="24">
        <v>165437303</v>
      </c>
      <c r="W598" s="24">
        <v>0</v>
      </c>
      <c r="X598" s="24">
        <f t="shared" si="152"/>
        <v>165437303</v>
      </c>
      <c r="Y598" s="12">
        <f t="shared" si="153"/>
        <v>0.21428570225822152</v>
      </c>
      <c r="Z598" s="12">
        <f t="shared" si="154"/>
        <v>0.21428570225822152</v>
      </c>
      <c r="AA598" s="12">
        <f t="shared" si="155"/>
        <v>7.1428567419407174E-2</v>
      </c>
      <c r="AB598" s="13">
        <f t="shared" si="156"/>
        <v>0.2857142696776287</v>
      </c>
    </row>
    <row r="599" spans="1:28" ht="58" outlineLevel="4" x14ac:dyDescent="0.35">
      <c r="A599" s="25" t="s">
        <v>245</v>
      </c>
      <c r="B599" s="25" t="s">
        <v>204</v>
      </c>
      <c r="C599" s="25" t="s">
        <v>101</v>
      </c>
      <c r="D599" s="25" t="s">
        <v>102</v>
      </c>
      <c r="E599" s="25" t="s">
        <v>117</v>
      </c>
      <c r="F599" s="26" t="s">
        <v>35</v>
      </c>
      <c r="G599" s="25">
        <v>1310</v>
      </c>
      <c r="H599" s="25">
        <v>709210000</v>
      </c>
      <c r="I599" s="26" t="s">
        <v>32</v>
      </c>
      <c r="J599" s="27" t="s">
        <v>548</v>
      </c>
      <c r="K599" s="24">
        <v>238545357</v>
      </c>
      <c r="L599" s="24">
        <v>238545357</v>
      </c>
      <c r="M599" s="24">
        <v>0</v>
      </c>
      <c r="N599" s="24">
        <v>0</v>
      </c>
      <c r="O599" s="24">
        <f t="shared" si="157"/>
        <v>238545357</v>
      </c>
      <c r="P599" s="24">
        <v>0</v>
      </c>
      <c r="Q599" s="24">
        <v>17038954</v>
      </c>
      <c r="R599" s="24">
        <v>0</v>
      </c>
      <c r="S599" s="24">
        <v>51116862</v>
      </c>
      <c r="T599" s="24">
        <v>51116862</v>
      </c>
      <c r="U599" s="24">
        <v>0</v>
      </c>
      <c r="V599" s="24">
        <v>170389541</v>
      </c>
      <c r="W599" s="24">
        <v>0</v>
      </c>
      <c r="X599" s="24">
        <f t="shared" si="152"/>
        <v>170389541</v>
      </c>
      <c r="Y599" s="12">
        <f t="shared" si="153"/>
        <v>0.21428571338741254</v>
      </c>
      <c r="Z599" s="12">
        <f t="shared" si="154"/>
        <v>0.21428571338741254</v>
      </c>
      <c r="AA599" s="12">
        <f t="shared" si="155"/>
        <v>7.1428571129137503E-2</v>
      </c>
      <c r="AB599" s="13">
        <f t="shared" si="156"/>
        <v>0.28571428451655001</v>
      </c>
    </row>
    <row r="600" spans="1:28" ht="58" outlineLevel="4" x14ac:dyDescent="0.35">
      <c r="A600" s="25" t="s">
        <v>245</v>
      </c>
      <c r="B600" s="25" t="s">
        <v>204</v>
      </c>
      <c r="C600" s="25" t="s">
        <v>101</v>
      </c>
      <c r="D600" s="25" t="s">
        <v>102</v>
      </c>
      <c r="E600" s="25" t="s">
        <v>259</v>
      </c>
      <c r="F600" s="26" t="s">
        <v>35</v>
      </c>
      <c r="G600" s="25">
        <v>1310</v>
      </c>
      <c r="H600" s="25">
        <v>709210000</v>
      </c>
      <c r="I600" s="26" t="s">
        <v>32</v>
      </c>
      <c r="J600" s="27" t="s">
        <v>549</v>
      </c>
      <c r="K600" s="24">
        <v>254400060</v>
      </c>
      <c r="L600" s="24">
        <v>254400060</v>
      </c>
      <c r="M600" s="24">
        <v>0</v>
      </c>
      <c r="N600" s="24">
        <v>0</v>
      </c>
      <c r="O600" s="24">
        <f t="shared" si="157"/>
        <v>254400060</v>
      </c>
      <c r="P600" s="24">
        <v>0</v>
      </c>
      <c r="Q600" s="24">
        <v>18171432</v>
      </c>
      <c r="R600" s="24">
        <v>0</v>
      </c>
      <c r="S600" s="24">
        <v>54514296</v>
      </c>
      <c r="T600" s="24">
        <v>54514296</v>
      </c>
      <c r="U600" s="24">
        <v>0</v>
      </c>
      <c r="V600" s="24">
        <v>181714332</v>
      </c>
      <c r="W600" s="24">
        <v>0</v>
      </c>
      <c r="X600" s="24">
        <f t="shared" si="152"/>
        <v>181714332</v>
      </c>
      <c r="Y600" s="12">
        <f t="shared" si="153"/>
        <v>0.21428570417789997</v>
      </c>
      <c r="Z600" s="12">
        <f t="shared" si="154"/>
        <v>0.21428570417789997</v>
      </c>
      <c r="AA600" s="12">
        <f t="shared" si="155"/>
        <v>7.1428568059299979E-2</v>
      </c>
      <c r="AB600" s="13">
        <f t="shared" si="156"/>
        <v>0.28571427223719992</v>
      </c>
    </row>
    <row r="601" spans="1:28" ht="43.5" outlineLevel="4" x14ac:dyDescent="0.35">
      <c r="A601" s="25" t="s">
        <v>245</v>
      </c>
      <c r="B601" s="25" t="s">
        <v>204</v>
      </c>
      <c r="C601" s="25" t="s">
        <v>101</v>
      </c>
      <c r="D601" s="25" t="s">
        <v>126</v>
      </c>
      <c r="E601" s="25" t="s">
        <v>34</v>
      </c>
      <c r="F601" s="26" t="s">
        <v>35</v>
      </c>
      <c r="G601" s="25">
        <v>1320</v>
      </c>
      <c r="H601" s="25">
        <v>709210000</v>
      </c>
      <c r="I601" s="26" t="s">
        <v>32</v>
      </c>
      <c r="J601" s="27" t="s">
        <v>423</v>
      </c>
      <c r="K601" s="24">
        <v>660186561</v>
      </c>
      <c r="L601" s="24">
        <v>660186561</v>
      </c>
      <c r="M601" s="24">
        <v>0</v>
      </c>
      <c r="N601" s="24">
        <v>0</v>
      </c>
      <c r="O601" s="24">
        <f t="shared" si="157"/>
        <v>660186561</v>
      </c>
      <c r="P601" s="24">
        <v>0</v>
      </c>
      <c r="Q601" s="24">
        <v>0</v>
      </c>
      <c r="R601" s="24">
        <v>0</v>
      </c>
      <c r="S601" s="24">
        <v>33531842.629999999</v>
      </c>
      <c r="T601" s="24">
        <v>33531842.629999999</v>
      </c>
      <c r="U601" s="24">
        <v>626654718.37</v>
      </c>
      <c r="V601" s="24">
        <v>626654718.37</v>
      </c>
      <c r="W601" s="24">
        <v>0</v>
      </c>
      <c r="X601" s="24">
        <f t="shared" si="152"/>
        <v>626654718.37</v>
      </c>
      <c r="Y601" s="12">
        <f t="shared" si="153"/>
        <v>5.0791465035593175E-2</v>
      </c>
      <c r="Z601" s="12">
        <f t="shared" si="154"/>
        <v>5.0791465035593175E-2</v>
      </c>
      <c r="AA601" s="12">
        <f t="shared" si="155"/>
        <v>0</v>
      </c>
      <c r="AB601" s="13">
        <f t="shared" si="156"/>
        <v>5.0791465035593175E-2</v>
      </c>
    </row>
    <row r="602" spans="1:28" ht="174" outlineLevel="4" x14ac:dyDescent="0.35">
      <c r="A602" s="25" t="s">
        <v>245</v>
      </c>
      <c r="B602" s="25" t="s">
        <v>204</v>
      </c>
      <c r="C602" s="25" t="s">
        <v>101</v>
      </c>
      <c r="D602" s="25" t="s">
        <v>213</v>
      </c>
      <c r="E602" s="25" t="s">
        <v>221</v>
      </c>
      <c r="F602" s="26" t="s">
        <v>35</v>
      </c>
      <c r="G602" s="25">
        <v>1320</v>
      </c>
      <c r="H602" s="25">
        <v>709210000</v>
      </c>
      <c r="I602" s="26" t="s">
        <v>32</v>
      </c>
      <c r="J602" s="27" t="s">
        <v>550</v>
      </c>
      <c r="K602" s="24">
        <v>19400316</v>
      </c>
      <c r="L602" s="24">
        <v>19400316</v>
      </c>
      <c r="M602" s="24">
        <v>0</v>
      </c>
      <c r="N602" s="24">
        <v>0</v>
      </c>
      <c r="O602" s="24">
        <f t="shared" si="157"/>
        <v>19400316</v>
      </c>
      <c r="P602" s="24">
        <v>0</v>
      </c>
      <c r="Q602" s="24">
        <v>1616693</v>
      </c>
      <c r="R602" s="24">
        <v>0</v>
      </c>
      <c r="S602" s="24">
        <v>3233386</v>
      </c>
      <c r="T602" s="24">
        <v>3233386</v>
      </c>
      <c r="U602" s="24">
        <v>0</v>
      </c>
      <c r="V602" s="24">
        <v>14550237</v>
      </c>
      <c r="W602" s="24">
        <v>0</v>
      </c>
      <c r="X602" s="24">
        <f t="shared" si="152"/>
        <v>14550237</v>
      </c>
      <c r="Y602" s="12">
        <f t="shared" si="153"/>
        <v>0.16666666666666666</v>
      </c>
      <c r="Z602" s="12">
        <f t="shared" si="154"/>
        <v>0.16666666666666666</v>
      </c>
      <c r="AA602" s="12">
        <f t="shared" si="155"/>
        <v>8.3333333333333329E-2</v>
      </c>
      <c r="AB602" s="13">
        <f t="shared" si="156"/>
        <v>0.25</v>
      </c>
    </row>
    <row r="603" spans="1:28" ht="58" outlineLevel="4" x14ac:dyDescent="0.35">
      <c r="A603" s="25" t="s">
        <v>245</v>
      </c>
      <c r="B603" s="25" t="s">
        <v>204</v>
      </c>
      <c r="C603" s="25" t="s">
        <v>101</v>
      </c>
      <c r="D603" s="25" t="s">
        <v>213</v>
      </c>
      <c r="E603" s="25" t="s">
        <v>260</v>
      </c>
      <c r="F603" s="26" t="s">
        <v>35</v>
      </c>
      <c r="G603" s="25">
        <v>1320</v>
      </c>
      <c r="H603" s="25">
        <v>709210000</v>
      </c>
      <c r="I603" s="26" t="s">
        <v>32</v>
      </c>
      <c r="J603" s="27" t="s">
        <v>551</v>
      </c>
      <c r="K603" s="24">
        <v>70943349</v>
      </c>
      <c r="L603" s="24">
        <v>70943349</v>
      </c>
      <c r="M603" s="24">
        <v>0</v>
      </c>
      <c r="N603" s="24">
        <v>0</v>
      </c>
      <c r="O603" s="24">
        <f t="shared" si="157"/>
        <v>70943349</v>
      </c>
      <c r="P603" s="24">
        <v>0</v>
      </c>
      <c r="Q603" s="24">
        <v>12582966.210000001</v>
      </c>
      <c r="R603" s="24">
        <v>0</v>
      </c>
      <c r="S603" s="24">
        <v>5152871.79</v>
      </c>
      <c r="T603" s="24">
        <v>5152871.79</v>
      </c>
      <c r="U603" s="24">
        <v>0</v>
      </c>
      <c r="V603" s="24">
        <v>53207511</v>
      </c>
      <c r="W603" s="24">
        <v>0</v>
      </c>
      <c r="X603" s="24">
        <f t="shared" si="152"/>
        <v>53207511</v>
      </c>
      <c r="Y603" s="12">
        <f t="shared" si="153"/>
        <v>7.2633613476578332E-2</v>
      </c>
      <c r="Z603" s="12">
        <f t="shared" si="154"/>
        <v>7.2633613476578332E-2</v>
      </c>
      <c r="AA603" s="12">
        <f t="shared" si="155"/>
        <v>0.17736639709523722</v>
      </c>
      <c r="AB603" s="13">
        <f t="shared" si="156"/>
        <v>0.25000001057181553</v>
      </c>
    </row>
    <row r="604" spans="1:28" ht="58" outlineLevel="4" x14ac:dyDescent="0.35">
      <c r="A604" s="25" t="s">
        <v>245</v>
      </c>
      <c r="B604" s="25" t="s">
        <v>204</v>
      </c>
      <c r="C604" s="25" t="s">
        <v>101</v>
      </c>
      <c r="D604" s="25" t="s">
        <v>213</v>
      </c>
      <c r="E604" s="25" t="s">
        <v>208</v>
      </c>
      <c r="F604" s="26" t="s">
        <v>35</v>
      </c>
      <c r="G604" s="25">
        <v>1320</v>
      </c>
      <c r="H604" s="25">
        <v>709210000</v>
      </c>
      <c r="I604" s="26" t="s">
        <v>32</v>
      </c>
      <c r="J604" s="27" t="s">
        <v>552</v>
      </c>
      <c r="K604" s="24">
        <v>1606789</v>
      </c>
      <c r="L604" s="24">
        <v>1606789</v>
      </c>
      <c r="M604" s="24">
        <v>0</v>
      </c>
      <c r="N604" s="24">
        <v>0</v>
      </c>
      <c r="O604" s="24">
        <f t="shared" si="157"/>
        <v>1606789</v>
      </c>
      <c r="P604" s="24">
        <v>0</v>
      </c>
      <c r="Q604" s="24">
        <v>284990.11</v>
      </c>
      <c r="R604" s="24">
        <v>0</v>
      </c>
      <c r="S604" s="24">
        <v>116706.89</v>
      </c>
      <c r="T604" s="24">
        <v>116706.89</v>
      </c>
      <c r="U604" s="24">
        <v>0</v>
      </c>
      <c r="V604" s="24">
        <v>1205092</v>
      </c>
      <c r="W604" s="24">
        <v>0</v>
      </c>
      <c r="X604" s="24">
        <f t="shared" si="152"/>
        <v>1205092.0000000002</v>
      </c>
      <c r="Y604" s="12">
        <f t="shared" si="153"/>
        <v>7.2633612751892132E-2</v>
      </c>
      <c r="Z604" s="12">
        <f t="shared" si="154"/>
        <v>7.2633612751892132E-2</v>
      </c>
      <c r="AA604" s="12">
        <f t="shared" si="155"/>
        <v>0.17736623165829488</v>
      </c>
      <c r="AB604" s="13">
        <f t="shared" si="156"/>
        <v>0.24999984441018702</v>
      </c>
    </row>
    <row r="605" spans="1:28" ht="409.5" outlineLevel="4" x14ac:dyDescent="0.35">
      <c r="A605" s="25" t="s">
        <v>245</v>
      </c>
      <c r="B605" s="25" t="s">
        <v>204</v>
      </c>
      <c r="C605" s="25" t="s">
        <v>101</v>
      </c>
      <c r="D605" s="25" t="s">
        <v>127</v>
      </c>
      <c r="E605" s="25" t="s">
        <v>52</v>
      </c>
      <c r="F605" s="26" t="s">
        <v>35</v>
      </c>
      <c r="G605" s="25">
        <v>1320</v>
      </c>
      <c r="H605" s="25">
        <v>709210000</v>
      </c>
      <c r="I605" s="26" t="s">
        <v>32</v>
      </c>
      <c r="J605" s="27" t="s">
        <v>553</v>
      </c>
      <c r="K605" s="24">
        <v>283912812</v>
      </c>
      <c r="L605" s="24">
        <v>283912812</v>
      </c>
      <c r="M605" s="24">
        <v>0</v>
      </c>
      <c r="N605" s="24">
        <v>0</v>
      </c>
      <c r="O605" s="24">
        <f t="shared" si="157"/>
        <v>283912812</v>
      </c>
      <c r="P605" s="24">
        <v>0</v>
      </c>
      <c r="Q605" s="24">
        <v>33527820.66</v>
      </c>
      <c r="R605" s="24">
        <v>0</v>
      </c>
      <c r="S605" s="24">
        <v>37450382.340000004</v>
      </c>
      <c r="T605" s="24">
        <v>37450382.340000004</v>
      </c>
      <c r="U605" s="24">
        <v>0</v>
      </c>
      <c r="V605" s="24">
        <v>212934609</v>
      </c>
      <c r="W605" s="24">
        <v>0</v>
      </c>
      <c r="X605" s="24">
        <f t="shared" si="152"/>
        <v>212934609</v>
      </c>
      <c r="Y605" s="12">
        <f t="shared" si="153"/>
        <v>0.13190803921874439</v>
      </c>
      <c r="Z605" s="12">
        <f t="shared" si="154"/>
        <v>0.13190803921874439</v>
      </c>
      <c r="AA605" s="12">
        <f t="shared" si="155"/>
        <v>0.11809196078125563</v>
      </c>
      <c r="AB605" s="13">
        <f t="shared" si="156"/>
        <v>0.25</v>
      </c>
    </row>
    <row r="606" spans="1:28" outlineLevel="4" x14ac:dyDescent="0.35">
      <c r="A606" s="25" t="s">
        <v>245</v>
      </c>
      <c r="B606" s="25" t="s">
        <v>204</v>
      </c>
      <c r="C606" s="25" t="s">
        <v>101</v>
      </c>
      <c r="D606" s="25" t="s">
        <v>250</v>
      </c>
      <c r="E606" s="25" t="s">
        <v>34</v>
      </c>
      <c r="F606" s="26" t="s">
        <v>35</v>
      </c>
      <c r="G606" s="25">
        <v>1320</v>
      </c>
      <c r="H606" s="25">
        <v>709210000</v>
      </c>
      <c r="I606" s="26" t="s">
        <v>32</v>
      </c>
      <c r="J606" s="27" t="s">
        <v>251</v>
      </c>
      <c r="K606" s="24">
        <v>880000</v>
      </c>
      <c r="L606" s="24">
        <v>880000</v>
      </c>
      <c r="M606" s="24">
        <v>0</v>
      </c>
      <c r="N606" s="24">
        <v>0</v>
      </c>
      <c r="O606" s="24">
        <f t="shared" si="157"/>
        <v>880000</v>
      </c>
      <c r="P606" s="24">
        <v>0</v>
      </c>
      <c r="Q606" s="24">
        <v>176000</v>
      </c>
      <c r="R606" s="24">
        <v>0</v>
      </c>
      <c r="S606" s="24">
        <v>0</v>
      </c>
      <c r="T606" s="24">
        <v>0</v>
      </c>
      <c r="U606" s="24">
        <v>0</v>
      </c>
      <c r="V606" s="24">
        <v>704000</v>
      </c>
      <c r="W606" s="24">
        <v>0</v>
      </c>
      <c r="X606" s="24">
        <f t="shared" si="152"/>
        <v>704000</v>
      </c>
      <c r="Y606" s="12">
        <f t="shared" si="153"/>
        <v>0</v>
      </c>
      <c r="Z606" s="12">
        <f t="shared" si="154"/>
        <v>0</v>
      </c>
      <c r="AA606" s="12">
        <f t="shared" si="155"/>
        <v>0.2</v>
      </c>
      <c r="AB606" s="13">
        <f t="shared" si="156"/>
        <v>0.2</v>
      </c>
    </row>
    <row r="607" spans="1:28" outlineLevel="3" x14ac:dyDescent="0.35">
      <c r="A607" s="29"/>
      <c r="B607" s="29"/>
      <c r="C607" s="29" t="s">
        <v>136</v>
      </c>
      <c r="D607" s="29"/>
      <c r="E607" s="29"/>
      <c r="F607" s="39"/>
      <c r="G607" s="29"/>
      <c r="H607" s="29"/>
      <c r="I607" s="39"/>
      <c r="J607" s="40"/>
      <c r="K607" s="30">
        <f t="shared" ref="K607:X607" si="158">SUBTOTAL(9,K575:K606)</f>
        <v>10327871837</v>
      </c>
      <c r="L607" s="30">
        <f t="shared" si="158"/>
        <v>10327871837</v>
      </c>
      <c r="M607" s="30">
        <f t="shared" si="158"/>
        <v>0</v>
      </c>
      <c r="N607" s="30">
        <f t="shared" si="158"/>
        <v>0</v>
      </c>
      <c r="O607" s="30">
        <f t="shared" si="158"/>
        <v>10327871837</v>
      </c>
      <c r="P607" s="30">
        <f t="shared" si="158"/>
        <v>0</v>
      </c>
      <c r="Q607" s="30">
        <f t="shared" si="158"/>
        <v>4312178671.1300001</v>
      </c>
      <c r="R607" s="30">
        <f t="shared" si="158"/>
        <v>0</v>
      </c>
      <c r="S607" s="30">
        <f t="shared" si="158"/>
        <v>1864185450.5000002</v>
      </c>
      <c r="T607" s="30">
        <f t="shared" si="158"/>
        <v>1864185450.5000002</v>
      </c>
      <c r="U607" s="30">
        <f t="shared" si="158"/>
        <v>693819242.37</v>
      </c>
      <c r="V607" s="30">
        <f t="shared" si="158"/>
        <v>4151507715.3699999</v>
      </c>
      <c r="W607" s="30">
        <f t="shared" si="158"/>
        <v>33361759</v>
      </c>
      <c r="X607" s="30">
        <f t="shared" si="158"/>
        <v>4118145956.3699999</v>
      </c>
      <c r="Y607" s="14">
        <f t="shared" si="153"/>
        <v>0.18050044383989003</v>
      </c>
      <c r="Z607" s="14">
        <f t="shared" si="154"/>
        <v>0.18050044383989003</v>
      </c>
      <c r="AA607" s="14">
        <f t="shared" si="155"/>
        <v>0.41752829035711436</v>
      </c>
      <c r="AB607" s="15">
        <f t="shared" si="156"/>
        <v>0.59802873419700442</v>
      </c>
    </row>
    <row r="608" spans="1:28" outlineLevel="2" x14ac:dyDescent="0.35">
      <c r="A608" s="29"/>
      <c r="B608" s="29" t="s">
        <v>216</v>
      </c>
      <c r="C608" s="29"/>
      <c r="D608" s="29"/>
      <c r="E608" s="29"/>
      <c r="F608" s="39"/>
      <c r="G608" s="29"/>
      <c r="H608" s="29"/>
      <c r="I608" s="39"/>
      <c r="J608" s="40"/>
      <c r="K608" s="30">
        <f t="shared" ref="K608:X608" si="159">SUBTOTAL(9,K557:K606)</f>
        <v>370795402906</v>
      </c>
      <c r="L608" s="30">
        <f t="shared" si="159"/>
        <v>370795402906</v>
      </c>
      <c r="M608" s="30">
        <f t="shared" si="159"/>
        <v>0</v>
      </c>
      <c r="N608" s="30">
        <f t="shared" si="159"/>
        <v>39953711.43</v>
      </c>
      <c r="O608" s="30">
        <f t="shared" si="159"/>
        <v>370795402906</v>
      </c>
      <c r="P608" s="30">
        <f t="shared" si="159"/>
        <v>0</v>
      </c>
      <c r="Q608" s="30">
        <f t="shared" si="159"/>
        <v>47558649282.089996</v>
      </c>
      <c r="R608" s="30">
        <f t="shared" si="159"/>
        <v>0</v>
      </c>
      <c r="S608" s="30">
        <f t="shared" si="159"/>
        <v>75859306936.97998</v>
      </c>
      <c r="T608" s="30">
        <f t="shared" si="159"/>
        <v>75856229693.609985</v>
      </c>
      <c r="U608" s="30">
        <f t="shared" si="159"/>
        <v>243919758213.93002</v>
      </c>
      <c r="V608" s="30">
        <f t="shared" si="159"/>
        <v>247377446686.93002</v>
      </c>
      <c r="W608" s="30">
        <f t="shared" si="159"/>
        <v>33361759</v>
      </c>
      <c r="X608" s="30">
        <f t="shared" si="159"/>
        <v>247344084927.93002</v>
      </c>
      <c r="Y608" s="14">
        <f t="shared" si="153"/>
        <v>0.20458534906974293</v>
      </c>
      <c r="Z608" s="14">
        <f t="shared" si="154"/>
        <v>0.20458534906974293</v>
      </c>
      <c r="AA608" s="14">
        <f t="shared" si="155"/>
        <v>0.12826116211086508</v>
      </c>
      <c r="AB608" s="15">
        <f t="shared" si="156"/>
        <v>0.33284651118060804</v>
      </c>
    </row>
    <row r="609" spans="1:28" outlineLevel="4" x14ac:dyDescent="0.35">
      <c r="A609" s="25" t="s">
        <v>245</v>
      </c>
      <c r="B609" s="25" t="s">
        <v>217</v>
      </c>
      <c r="C609" s="25" t="s">
        <v>32</v>
      </c>
      <c r="D609" s="25" t="s">
        <v>33</v>
      </c>
      <c r="E609" s="25" t="s">
        <v>34</v>
      </c>
      <c r="F609" s="26">
        <v>280</v>
      </c>
      <c r="G609" s="25">
        <v>1111</v>
      </c>
      <c r="H609" s="25">
        <v>709300000</v>
      </c>
      <c r="I609" s="26" t="s">
        <v>32</v>
      </c>
      <c r="J609" s="27" t="s">
        <v>36</v>
      </c>
      <c r="K609" s="24">
        <v>86678235504</v>
      </c>
      <c r="L609" s="24">
        <v>86678235504</v>
      </c>
      <c r="M609" s="24">
        <v>0</v>
      </c>
      <c r="N609" s="24">
        <v>0</v>
      </c>
      <c r="O609" s="24">
        <f t="shared" si="157"/>
        <v>86678235504</v>
      </c>
      <c r="P609" s="24">
        <v>0</v>
      </c>
      <c r="Q609" s="24">
        <v>0</v>
      </c>
      <c r="R609" s="24">
        <v>0</v>
      </c>
      <c r="S609" s="24">
        <v>13862749448.219999</v>
      </c>
      <c r="T609" s="24">
        <v>13862749448.219999</v>
      </c>
      <c r="U609" s="24">
        <v>72815486055.779999</v>
      </c>
      <c r="V609" s="24">
        <v>72815486055.779999</v>
      </c>
      <c r="W609" s="24">
        <v>0</v>
      </c>
      <c r="X609" s="24">
        <f>+$O609-$P609-$Q609-$R609-$S609-$W609</f>
        <v>72815486055.779999</v>
      </c>
      <c r="Y609" s="12">
        <f t="shared" si="153"/>
        <v>0.15993345235529471</v>
      </c>
      <c r="Z609" s="12">
        <f t="shared" si="154"/>
        <v>0.15993345235529471</v>
      </c>
      <c r="AA609" s="12">
        <f t="shared" si="155"/>
        <v>0</v>
      </c>
      <c r="AB609" s="13">
        <f t="shared" si="156"/>
        <v>0.15993345235529471</v>
      </c>
    </row>
    <row r="610" spans="1:28" outlineLevel="4" x14ac:dyDescent="0.35">
      <c r="A610" s="25" t="s">
        <v>245</v>
      </c>
      <c r="B610" s="25" t="s">
        <v>217</v>
      </c>
      <c r="C610" s="25" t="s">
        <v>32</v>
      </c>
      <c r="D610" s="25" t="s">
        <v>37</v>
      </c>
      <c r="E610" s="25" t="s">
        <v>34</v>
      </c>
      <c r="F610" s="26">
        <v>280</v>
      </c>
      <c r="G610" s="25">
        <v>1111</v>
      </c>
      <c r="H610" s="25">
        <v>709300000</v>
      </c>
      <c r="I610" s="26" t="s">
        <v>32</v>
      </c>
      <c r="J610" s="27" t="s">
        <v>38</v>
      </c>
      <c r="K610" s="24">
        <v>5778933021</v>
      </c>
      <c r="L610" s="24">
        <v>5778933021</v>
      </c>
      <c r="M610" s="24">
        <v>0</v>
      </c>
      <c r="N610" s="24">
        <v>0</v>
      </c>
      <c r="O610" s="24">
        <f t="shared" si="157"/>
        <v>5778933021</v>
      </c>
      <c r="P610" s="24">
        <v>0</v>
      </c>
      <c r="Q610" s="24">
        <v>0</v>
      </c>
      <c r="R610" s="24">
        <v>0</v>
      </c>
      <c r="S610" s="24">
        <v>989477405.71000004</v>
      </c>
      <c r="T610" s="24">
        <v>989477405.71000004</v>
      </c>
      <c r="U610" s="24">
        <v>4789455615.29</v>
      </c>
      <c r="V610" s="24">
        <v>4789455615.29</v>
      </c>
      <c r="W610" s="24">
        <v>0</v>
      </c>
      <c r="X610" s="24">
        <f>+$O610-$P610-$Q610-$R610-$S610-$W610</f>
        <v>4789455615.29</v>
      </c>
      <c r="Y610" s="12">
        <f t="shared" si="153"/>
        <v>0.17122146979630135</v>
      </c>
      <c r="Z610" s="12">
        <f t="shared" si="154"/>
        <v>0.17122146979630135</v>
      </c>
      <c r="AA610" s="12">
        <f t="shared" si="155"/>
        <v>0</v>
      </c>
      <c r="AB610" s="13">
        <f t="shared" si="156"/>
        <v>0.17122146979630135</v>
      </c>
    </row>
    <row r="611" spans="1:28" outlineLevel="4" x14ac:dyDescent="0.35">
      <c r="A611" s="25" t="s">
        <v>245</v>
      </c>
      <c r="B611" s="25" t="s">
        <v>217</v>
      </c>
      <c r="C611" s="25" t="s">
        <v>32</v>
      </c>
      <c r="D611" s="25" t="s">
        <v>246</v>
      </c>
      <c r="E611" s="25" t="s">
        <v>34</v>
      </c>
      <c r="F611" s="26">
        <v>280</v>
      </c>
      <c r="G611" s="25">
        <v>1111</v>
      </c>
      <c r="H611" s="25">
        <v>709300000</v>
      </c>
      <c r="I611" s="26" t="s">
        <v>32</v>
      </c>
      <c r="J611" s="27" t="s">
        <v>247</v>
      </c>
      <c r="K611" s="24">
        <v>47424336</v>
      </c>
      <c r="L611" s="24">
        <v>47424336</v>
      </c>
      <c r="M611" s="24">
        <v>0</v>
      </c>
      <c r="N611" s="24">
        <v>0</v>
      </c>
      <c r="O611" s="24">
        <f t="shared" si="157"/>
        <v>47424336</v>
      </c>
      <c r="P611" s="24">
        <v>0</v>
      </c>
      <c r="Q611" s="24">
        <v>0</v>
      </c>
      <c r="R611" s="24">
        <v>0</v>
      </c>
      <c r="S611" s="24">
        <v>7951093.5300000003</v>
      </c>
      <c r="T611" s="24">
        <v>7951093.5300000003</v>
      </c>
      <c r="U611" s="24">
        <v>39473242.469999999</v>
      </c>
      <c r="V611" s="24">
        <v>39473242.469999999</v>
      </c>
      <c r="W611" s="24">
        <v>0</v>
      </c>
      <c r="X611" s="24">
        <f>+$O611-$P611-$Q611-$R611-$S611-$W611</f>
        <v>39473242.469999999</v>
      </c>
      <c r="Y611" s="12">
        <f t="shared" si="153"/>
        <v>0.16765851039010857</v>
      </c>
      <c r="Z611" s="12">
        <f t="shared" si="154"/>
        <v>0.16765851039010857</v>
      </c>
      <c r="AA611" s="12">
        <f t="shared" si="155"/>
        <v>0</v>
      </c>
      <c r="AB611" s="13">
        <f t="shared" si="156"/>
        <v>0.16765851039010857</v>
      </c>
    </row>
    <row r="612" spans="1:28" outlineLevel="4" x14ac:dyDescent="0.35">
      <c r="A612" s="25" t="s">
        <v>245</v>
      </c>
      <c r="B612" s="25" t="s">
        <v>217</v>
      </c>
      <c r="C612" s="25" t="s">
        <v>32</v>
      </c>
      <c r="D612" s="25" t="s">
        <v>248</v>
      </c>
      <c r="E612" s="25" t="s">
        <v>34</v>
      </c>
      <c r="F612" s="26">
        <v>280</v>
      </c>
      <c r="G612" s="25">
        <v>1111</v>
      </c>
      <c r="H612" s="25">
        <v>709300000</v>
      </c>
      <c r="I612" s="26" t="s">
        <v>32</v>
      </c>
      <c r="J612" s="27" t="s">
        <v>520</v>
      </c>
      <c r="K612" s="24">
        <v>35567272</v>
      </c>
      <c r="L612" s="24">
        <v>35567272</v>
      </c>
      <c r="M612" s="24">
        <v>0</v>
      </c>
      <c r="N612" s="24">
        <v>0</v>
      </c>
      <c r="O612" s="24">
        <f t="shared" si="157"/>
        <v>35567272</v>
      </c>
      <c r="P612" s="24">
        <v>0</v>
      </c>
      <c r="Q612" s="24">
        <v>35426434.799999997</v>
      </c>
      <c r="R612" s="24">
        <v>0</v>
      </c>
      <c r="S612" s="24">
        <v>140837.20000000001</v>
      </c>
      <c r="T612" s="24">
        <v>140837.20000000001</v>
      </c>
      <c r="U612" s="24">
        <v>0</v>
      </c>
      <c r="V612" s="24">
        <v>0</v>
      </c>
      <c r="W612" s="24">
        <v>0</v>
      </c>
      <c r="X612" s="24">
        <f>+$O612-$P612-$Q612-$R612-$S612-$W612</f>
        <v>2.9685907065868378E-9</v>
      </c>
      <c r="Y612" s="12">
        <f t="shared" si="153"/>
        <v>3.9597414162098237E-3</v>
      </c>
      <c r="Z612" s="12">
        <f t="shared" si="154"/>
        <v>3.9597414162098237E-3</v>
      </c>
      <c r="AA612" s="12">
        <f t="shared" si="155"/>
        <v>0.99604025858379008</v>
      </c>
      <c r="AB612" s="13">
        <f t="shared" si="156"/>
        <v>0.99999999999999989</v>
      </c>
    </row>
    <row r="613" spans="1:28" outlineLevel="4" x14ac:dyDescent="0.35">
      <c r="A613" s="25" t="s">
        <v>245</v>
      </c>
      <c r="B613" s="25" t="s">
        <v>217</v>
      </c>
      <c r="C613" s="25" t="s">
        <v>32</v>
      </c>
      <c r="D613" s="25" t="s">
        <v>43</v>
      </c>
      <c r="E613" s="25" t="s">
        <v>34</v>
      </c>
      <c r="F613" s="26">
        <v>280</v>
      </c>
      <c r="G613" s="25">
        <v>1111</v>
      </c>
      <c r="H613" s="25">
        <v>709300000</v>
      </c>
      <c r="I613" s="26" t="s">
        <v>32</v>
      </c>
      <c r="J613" s="27" t="s">
        <v>376</v>
      </c>
      <c r="K613" s="24">
        <v>24010607867</v>
      </c>
      <c r="L613" s="24">
        <v>24010607867</v>
      </c>
      <c r="M613" s="24">
        <v>0</v>
      </c>
      <c r="N613" s="24">
        <v>0</v>
      </c>
      <c r="O613" s="24">
        <f t="shared" si="157"/>
        <v>24010607867</v>
      </c>
      <c r="P613" s="24">
        <v>0</v>
      </c>
      <c r="Q613" s="24">
        <v>0</v>
      </c>
      <c r="R613" s="24">
        <v>0</v>
      </c>
      <c r="S613" s="24">
        <v>3548263616.8000002</v>
      </c>
      <c r="T613" s="24">
        <v>3548263616.8000002</v>
      </c>
      <c r="U613" s="24">
        <v>20462344250.200001</v>
      </c>
      <c r="V613" s="24">
        <v>20462344250.200001</v>
      </c>
      <c r="W613" s="24">
        <v>0</v>
      </c>
      <c r="X613" s="24">
        <f t="shared" ref="X613:X622" si="160">+$O613-$P613-$Q613-$R613-$S613-$W613</f>
        <v>20462344250.200001</v>
      </c>
      <c r="Y613" s="12">
        <f t="shared" si="153"/>
        <v>0.14777899986766713</v>
      </c>
      <c r="Z613" s="12">
        <f t="shared" si="154"/>
        <v>0.14777899986766713</v>
      </c>
      <c r="AA613" s="12">
        <f t="shared" si="155"/>
        <v>0</v>
      </c>
      <c r="AB613" s="13">
        <f t="shared" si="156"/>
        <v>0.14777899986766713</v>
      </c>
    </row>
    <row r="614" spans="1:28" ht="29" outlineLevel="4" x14ac:dyDescent="0.35">
      <c r="A614" s="25" t="s">
        <v>245</v>
      </c>
      <c r="B614" s="25" t="s">
        <v>217</v>
      </c>
      <c r="C614" s="25" t="s">
        <v>32</v>
      </c>
      <c r="D614" s="25" t="s">
        <v>44</v>
      </c>
      <c r="E614" s="25" t="s">
        <v>34</v>
      </c>
      <c r="F614" s="26">
        <v>280</v>
      </c>
      <c r="G614" s="25">
        <v>1111</v>
      </c>
      <c r="H614" s="25">
        <v>709300000</v>
      </c>
      <c r="I614" s="26" t="s">
        <v>32</v>
      </c>
      <c r="J614" s="27" t="s">
        <v>375</v>
      </c>
      <c r="K614" s="24">
        <v>3064592889</v>
      </c>
      <c r="L614" s="24">
        <v>3064592889</v>
      </c>
      <c r="M614" s="24">
        <v>0</v>
      </c>
      <c r="N614" s="24">
        <v>0</v>
      </c>
      <c r="O614" s="24">
        <f t="shared" si="157"/>
        <v>3064592889</v>
      </c>
      <c r="P614" s="24">
        <v>0</v>
      </c>
      <c r="Q614" s="24">
        <v>0</v>
      </c>
      <c r="R614" s="24">
        <v>0</v>
      </c>
      <c r="S614" s="24">
        <v>481583381.25999999</v>
      </c>
      <c r="T614" s="24">
        <v>481583381.25999999</v>
      </c>
      <c r="U614" s="24">
        <v>2583009507.7399998</v>
      </c>
      <c r="V614" s="24">
        <v>2583009507.7399998</v>
      </c>
      <c r="W614" s="24">
        <v>0</v>
      </c>
      <c r="X614" s="24">
        <f t="shared" si="160"/>
        <v>2583009507.7399998</v>
      </c>
      <c r="Y614" s="12">
        <f t="shared" si="153"/>
        <v>0.15714432510386211</v>
      </c>
      <c r="Z614" s="12">
        <f t="shared" si="154"/>
        <v>0.15714432510386211</v>
      </c>
      <c r="AA614" s="12">
        <f t="shared" si="155"/>
        <v>0</v>
      </c>
      <c r="AB614" s="13">
        <f t="shared" si="156"/>
        <v>0.15714432510386211</v>
      </c>
    </row>
    <row r="615" spans="1:28" outlineLevel="4" x14ac:dyDescent="0.35">
      <c r="A615" s="25" t="s">
        <v>245</v>
      </c>
      <c r="B615" s="25" t="s">
        <v>217</v>
      </c>
      <c r="C615" s="25" t="s">
        <v>32</v>
      </c>
      <c r="D615" s="25" t="s">
        <v>45</v>
      </c>
      <c r="E615" s="25" t="s">
        <v>34</v>
      </c>
      <c r="F615" s="26">
        <v>280</v>
      </c>
      <c r="G615" s="25">
        <v>1111</v>
      </c>
      <c r="H615" s="25">
        <v>709300000</v>
      </c>
      <c r="I615" s="26" t="s">
        <v>32</v>
      </c>
      <c r="J615" s="27" t="s">
        <v>46</v>
      </c>
      <c r="K615" s="24">
        <v>14504626011</v>
      </c>
      <c r="L615" s="24">
        <v>14504626011</v>
      </c>
      <c r="M615" s="24">
        <v>0</v>
      </c>
      <c r="N615" s="24">
        <v>0</v>
      </c>
      <c r="O615" s="24">
        <f t="shared" si="157"/>
        <v>14504626011</v>
      </c>
      <c r="P615" s="24">
        <v>0</v>
      </c>
      <c r="Q615" s="24">
        <v>0</v>
      </c>
      <c r="R615" s="24">
        <v>0</v>
      </c>
      <c r="S615" s="24">
        <v>2398184.94</v>
      </c>
      <c r="T615" s="24">
        <v>2398184.94</v>
      </c>
      <c r="U615" s="24">
        <v>14502227826.059999</v>
      </c>
      <c r="V615" s="24">
        <v>14502227826.059999</v>
      </c>
      <c r="W615" s="24">
        <v>0</v>
      </c>
      <c r="X615" s="24">
        <f t="shared" si="160"/>
        <v>14502227826.059999</v>
      </c>
      <c r="Y615" s="12">
        <f t="shared" si="153"/>
        <v>1.6533931575907351E-4</v>
      </c>
      <c r="Z615" s="12">
        <f t="shared" si="154"/>
        <v>1.6533931575907351E-4</v>
      </c>
      <c r="AA615" s="12">
        <f t="shared" si="155"/>
        <v>0</v>
      </c>
      <c r="AB615" s="13">
        <f t="shared" si="156"/>
        <v>1.6533931575907351E-4</v>
      </c>
    </row>
    <row r="616" spans="1:28" outlineLevel="4" x14ac:dyDescent="0.35">
      <c r="A616" s="25" t="s">
        <v>245</v>
      </c>
      <c r="B616" s="25" t="s">
        <v>217</v>
      </c>
      <c r="C616" s="25" t="s">
        <v>32</v>
      </c>
      <c r="D616" s="25" t="s">
        <v>47</v>
      </c>
      <c r="E616" s="25" t="s">
        <v>34</v>
      </c>
      <c r="F616" s="26">
        <v>280</v>
      </c>
      <c r="G616" s="25">
        <v>1111</v>
      </c>
      <c r="H616" s="25">
        <v>709300000</v>
      </c>
      <c r="I616" s="26" t="s">
        <v>32</v>
      </c>
      <c r="J616" s="27" t="s">
        <v>48</v>
      </c>
      <c r="K616" s="24">
        <v>13367293201</v>
      </c>
      <c r="L616" s="24">
        <v>13367293201</v>
      </c>
      <c r="M616" s="24">
        <v>0</v>
      </c>
      <c r="N616" s="24">
        <v>0</v>
      </c>
      <c r="O616" s="24">
        <f t="shared" si="157"/>
        <v>13367293201</v>
      </c>
      <c r="P616" s="24">
        <v>0</v>
      </c>
      <c r="Q616" s="24">
        <v>7029609.4699999997</v>
      </c>
      <c r="R616" s="24">
        <v>0</v>
      </c>
      <c r="S616" s="24">
        <v>12982677465.98</v>
      </c>
      <c r="T616" s="24">
        <v>12982677465.98</v>
      </c>
      <c r="U616" s="24">
        <v>377586125.55000001</v>
      </c>
      <c r="V616" s="24">
        <v>377586125.55000001</v>
      </c>
      <c r="W616" s="24">
        <v>0</v>
      </c>
      <c r="X616" s="24">
        <f t="shared" si="160"/>
        <v>377586125.55000114</v>
      </c>
      <c r="Y616" s="12">
        <f t="shared" si="153"/>
        <v>0.97122710415364966</v>
      </c>
      <c r="Z616" s="12">
        <f t="shared" si="154"/>
        <v>0.97122710415364966</v>
      </c>
      <c r="AA616" s="12">
        <f t="shared" si="155"/>
        <v>5.2588129580894642E-4</v>
      </c>
      <c r="AB616" s="13">
        <f t="shared" si="156"/>
        <v>0.97175298544945865</v>
      </c>
    </row>
    <row r="617" spans="1:28" outlineLevel="4" x14ac:dyDescent="0.35">
      <c r="A617" s="25" t="s">
        <v>245</v>
      </c>
      <c r="B617" s="25" t="s">
        <v>217</v>
      </c>
      <c r="C617" s="25" t="s">
        <v>32</v>
      </c>
      <c r="D617" s="25" t="s">
        <v>49</v>
      </c>
      <c r="E617" s="25" t="s">
        <v>34</v>
      </c>
      <c r="F617" s="26">
        <v>280</v>
      </c>
      <c r="G617" s="25">
        <v>1111</v>
      </c>
      <c r="H617" s="25">
        <v>709300000</v>
      </c>
      <c r="I617" s="26" t="s">
        <v>32</v>
      </c>
      <c r="J617" s="27" t="s">
        <v>50</v>
      </c>
      <c r="K617" s="24">
        <v>39419427030</v>
      </c>
      <c r="L617" s="24">
        <v>39419427030</v>
      </c>
      <c r="M617" s="24">
        <v>0</v>
      </c>
      <c r="N617" s="24">
        <v>0</v>
      </c>
      <c r="O617" s="24">
        <f t="shared" si="157"/>
        <v>39419427030</v>
      </c>
      <c r="P617" s="24">
        <v>0</v>
      </c>
      <c r="Q617" s="24">
        <v>0</v>
      </c>
      <c r="R617" s="24">
        <v>0</v>
      </c>
      <c r="S617" s="24">
        <v>5874918770.0500002</v>
      </c>
      <c r="T617" s="24">
        <v>5874918770.0500002</v>
      </c>
      <c r="U617" s="24">
        <v>33544508259.950001</v>
      </c>
      <c r="V617" s="24">
        <v>33544508259.950001</v>
      </c>
      <c r="W617" s="24">
        <v>0</v>
      </c>
      <c r="X617" s="24">
        <f t="shared" si="160"/>
        <v>33544508259.950001</v>
      </c>
      <c r="Y617" s="12">
        <f t="shared" si="153"/>
        <v>0.14903612793709348</v>
      </c>
      <c r="Z617" s="12">
        <f t="shared" si="154"/>
        <v>0.14903612793709348</v>
      </c>
      <c r="AA617" s="12">
        <f t="shared" si="155"/>
        <v>0</v>
      </c>
      <c r="AB617" s="13">
        <f t="shared" si="156"/>
        <v>0.14903612793709348</v>
      </c>
    </row>
    <row r="618" spans="1:28" ht="87" outlineLevel="4" x14ac:dyDescent="0.35">
      <c r="A618" s="25" t="s">
        <v>245</v>
      </c>
      <c r="B618" s="25" t="s">
        <v>217</v>
      </c>
      <c r="C618" s="25" t="s">
        <v>32</v>
      </c>
      <c r="D618" s="25" t="s">
        <v>51</v>
      </c>
      <c r="E618" s="25" t="s">
        <v>52</v>
      </c>
      <c r="F618" s="26" t="s">
        <v>35</v>
      </c>
      <c r="G618" s="25">
        <v>1112</v>
      </c>
      <c r="H618" s="25">
        <v>709300000</v>
      </c>
      <c r="I618" s="26" t="s">
        <v>32</v>
      </c>
      <c r="J618" s="27" t="s">
        <v>377</v>
      </c>
      <c r="K618" s="24">
        <v>15829958439</v>
      </c>
      <c r="L618" s="24">
        <v>15829958439</v>
      </c>
      <c r="M618" s="24">
        <v>0</v>
      </c>
      <c r="N618" s="24">
        <v>0</v>
      </c>
      <c r="O618" s="24">
        <f t="shared" si="157"/>
        <v>15829958439</v>
      </c>
      <c r="P618" s="24">
        <v>0</v>
      </c>
      <c r="Q618" s="24">
        <v>12230181614</v>
      </c>
      <c r="R618" s="24">
        <v>0</v>
      </c>
      <c r="S618" s="24">
        <v>3599776825</v>
      </c>
      <c r="T618" s="24">
        <v>3599776825</v>
      </c>
      <c r="U618" s="24">
        <v>0</v>
      </c>
      <c r="V618" s="24">
        <v>0</v>
      </c>
      <c r="W618" s="24">
        <v>0</v>
      </c>
      <c r="X618" s="24">
        <f t="shared" si="160"/>
        <v>0</v>
      </c>
      <c r="Y618" s="12">
        <f t="shared" si="153"/>
        <v>0.22740279697331933</v>
      </c>
      <c r="Z618" s="12">
        <f t="shared" si="154"/>
        <v>0.22740279697331933</v>
      </c>
      <c r="AA618" s="12">
        <f t="shared" si="155"/>
        <v>0.77259720302668067</v>
      </c>
      <c r="AB618" s="13">
        <f t="shared" si="156"/>
        <v>1</v>
      </c>
    </row>
    <row r="619" spans="1:28" ht="58" outlineLevel="4" x14ac:dyDescent="0.35">
      <c r="A619" s="25" t="s">
        <v>245</v>
      </c>
      <c r="B619" s="25" t="s">
        <v>217</v>
      </c>
      <c r="C619" s="25" t="s">
        <v>32</v>
      </c>
      <c r="D619" s="25" t="s">
        <v>53</v>
      </c>
      <c r="E619" s="25" t="s">
        <v>52</v>
      </c>
      <c r="F619" s="26" t="s">
        <v>35</v>
      </c>
      <c r="G619" s="25">
        <v>1112</v>
      </c>
      <c r="H619" s="25">
        <v>709300000</v>
      </c>
      <c r="I619" s="26" t="s">
        <v>32</v>
      </c>
      <c r="J619" s="27" t="s">
        <v>378</v>
      </c>
      <c r="K619" s="24">
        <v>870625811</v>
      </c>
      <c r="L619" s="24">
        <v>870625811</v>
      </c>
      <c r="M619" s="24">
        <v>0</v>
      </c>
      <c r="N619" s="24">
        <v>0</v>
      </c>
      <c r="O619" s="24">
        <f t="shared" si="157"/>
        <v>870625811</v>
      </c>
      <c r="P619" s="24">
        <v>0</v>
      </c>
      <c r="Q619" s="24">
        <v>675968075</v>
      </c>
      <c r="R619" s="24">
        <v>0</v>
      </c>
      <c r="S619" s="24">
        <v>194657736</v>
      </c>
      <c r="T619" s="24">
        <v>194657736</v>
      </c>
      <c r="U619" s="24">
        <v>0</v>
      </c>
      <c r="V619" s="24">
        <v>0</v>
      </c>
      <c r="W619" s="24">
        <v>0</v>
      </c>
      <c r="X619" s="24">
        <f t="shared" si="160"/>
        <v>0</v>
      </c>
      <c r="Y619" s="12">
        <f t="shared" si="153"/>
        <v>0.22358369524608546</v>
      </c>
      <c r="Z619" s="12">
        <f t="shared" si="154"/>
        <v>0.22358369524608546</v>
      </c>
      <c r="AA619" s="12">
        <f t="shared" si="155"/>
        <v>0.77641630475391454</v>
      </c>
      <c r="AB619" s="13">
        <f t="shared" si="156"/>
        <v>1</v>
      </c>
    </row>
    <row r="620" spans="1:28" ht="87" outlineLevel="4" x14ac:dyDescent="0.35">
      <c r="A620" s="25" t="s">
        <v>245</v>
      </c>
      <c r="B620" s="25" t="s">
        <v>217</v>
      </c>
      <c r="C620" s="25" t="s">
        <v>32</v>
      </c>
      <c r="D620" s="25" t="s">
        <v>54</v>
      </c>
      <c r="E620" s="25" t="s">
        <v>52</v>
      </c>
      <c r="F620" s="26" t="s">
        <v>35</v>
      </c>
      <c r="G620" s="25">
        <v>1112</v>
      </c>
      <c r="H620" s="25">
        <v>709300000</v>
      </c>
      <c r="I620" s="26" t="s">
        <v>32</v>
      </c>
      <c r="J620" s="27" t="s">
        <v>379</v>
      </c>
      <c r="K620" s="24">
        <v>742317912</v>
      </c>
      <c r="L620" s="24">
        <v>742317912</v>
      </c>
      <c r="M620" s="24">
        <v>0</v>
      </c>
      <c r="N620" s="24">
        <v>0</v>
      </c>
      <c r="O620" s="24">
        <f t="shared" si="157"/>
        <v>742317912</v>
      </c>
      <c r="P620" s="24">
        <v>0</v>
      </c>
      <c r="Q620" s="24">
        <v>636711323</v>
      </c>
      <c r="R620" s="24">
        <v>0</v>
      </c>
      <c r="S620" s="24">
        <v>105606589</v>
      </c>
      <c r="T620" s="24">
        <v>105606589</v>
      </c>
      <c r="U620" s="24">
        <v>0</v>
      </c>
      <c r="V620" s="24">
        <v>0</v>
      </c>
      <c r="W620" s="24">
        <v>0</v>
      </c>
      <c r="X620" s="24">
        <f t="shared" si="160"/>
        <v>0</v>
      </c>
      <c r="Y620" s="12">
        <f t="shared" si="153"/>
        <v>0.1422659850891487</v>
      </c>
      <c r="Z620" s="12">
        <f t="shared" si="154"/>
        <v>0.1422659850891487</v>
      </c>
      <c r="AA620" s="12">
        <f t="shared" si="155"/>
        <v>0.85773401491085133</v>
      </c>
      <c r="AB620" s="13">
        <f t="shared" si="156"/>
        <v>1</v>
      </c>
    </row>
    <row r="621" spans="1:28" ht="72.5" outlineLevel="4" x14ac:dyDescent="0.35">
      <c r="A621" s="25" t="s">
        <v>245</v>
      </c>
      <c r="B621" s="25" t="s">
        <v>217</v>
      </c>
      <c r="C621" s="25" t="s">
        <v>32</v>
      </c>
      <c r="D621" s="25" t="s">
        <v>55</v>
      </c>
      <c r="E621" s="25" t="s">
        <v>52</v>
      </c>
      <c r="F621" s="26" t="s">
        <v>35</v>
      </c>
      <c r="G621" s="25">
        <v>1112</v>
      </c>
      <c r="H621" s="25">
        <v>709300000</v>
      </c>
      <c r="I621" s="26" t="s">
        <v>32</v>
      </c>
      <c r="J621" s="27" t="s">
        <v>380</v>
      </c>
      <c r="K621" s="24">
        <v>5223754866</v>
      </c>
      <c r="L621" s="24">
        <v>5223754866</v>
      </c>
      <c r="M621" s="24">
        <v>0</v>
      </c>
      <c r="N621" s="24">
        <v>0</v>
      </c>
      <c r="O621" s="24">
        <f t="shared" si="157"/>
        <v>5223754866</v>
      </c>
      <c r="P621" s="24">
        <v>0</v>
      </c>
      <c r="Q621" s="24">
        <v>4057621595</v>
      </c>
      <c r="R621" s="24">
        <v>0</v>
      </c>
      <c r="S621" s="24">
        <v>1166133271</v>
      </c>
      <c r="T621" s="24">
        <v>1166133271</v>
      </c>
      <c r="U621" s="24">
        <v>0</v>
      </c>
      <c r="V621" s="24">
        <v>0</v>
      </c>
      <c r="W621" s="24">
        <v>0</v>
      </c>
      <c r="X621" s="24">
        <f t="shared" si="160"/>
        <v>0</v>
      </c>
      <c r="Y621" s="12">
        <f t="shared" si="153"/>
        <v>0.22323659913485688</v>
      </c>
      <c r="Z621" s="12">
        <f t="shared" si="154"/>
        <v>0.22323659913485688</v>
      </c>
      <c r="AA621" s="12">
        <f t="shared" si="155"/>
        <v>0.77676340086514317</v>
      </c>
      <c r="AB621" s="13">
        <f t="shared" si="156"/>
        <v>1</v>
      </c>
    </row>
    <row r="622" spans="1:28" ht="72.5" outlineLevel="4" x14ac:dyDescent="0.35">
      <c r="A622" s="25" t="s">
        <v>245</v>
      </c>
      <c r="B622" s="25" t="s">
        <v>217</v>
      </c>
      <c r="C622" s="25" t="s">
        <v>32</v>
      </c>
      <c r="D622" s="25" t="s">
        <v>56</v>
      </c>
      <c r="E622" s="25" t="s">
        <v>52</v>
      </c>
      <c r="F622" s="26" t="s">
        <v>35</v>
      </c>
      <c r="G622" s="25">
        <v>1112</v>
      </c>
      <c r="H622" s="25">
        <v>709300000</v>
      </c>
      <c r="I622" s="26" t="s">
        <v>32</v>
      </c>
      <c r="J622" s="27" t="s">
        <v>381</v>
      </c>
      <c r="K622" s="24">
        <v>2611877433</v>
      </c>
      <c r="L622" s="24">
        <v>2611877433</v>
      </c>
      <c r="M622" s="24">
        <v>0</v>
      </c>
      <c r="N622" s="24">
        <v>0</v>
      </c>
      <c r="O622" s="24">
        <f t="shared" si="157"/>
        <v>2611877433</v>
      </c>
      <c r="P622" s="24">
        <v>0</v>
      </c>
      <c r="Q622" s="24">
        <v>2027529436</v>
      </c>
      <c r="R622" s="24">
        <v>0</v>
      </c>
      <c r="S622" s="24">
        <v>584347997</v>
      </c>
      <c r="T622" s="24">
        <v>584347997</v>
      </c>
      <c r="U622" s="24">
        <v>0</v>
      </c>
      <c r="V622" s="24">
        <v>0</v>
      </c>
      <c r="W622" s="24">
        <v>0</v>
      </c>
      <c r="X622" s="24">
        <f t="shared" si="160"/>
        <v>0</v>
      </c>
      <c r="Y622" s="12">
        <f t="shared" si="153"/>
        <v>0.22372718934548871</v>
      </c>
      <c r="Z622" s="12">
        <f t="shared" si="154"/>
        <v>0.22372718934548871</v>
      </c>
      <c r="AA622" s="12">
        <f t="shared" si="155"/>
        <v>0.77627281065451126</v>
      </c>
      <c r="AB622" s="13">
        <f t="shared" si="156"/>
        <v>1</v>
      </c>
    </row>
    <row r="623" spans="1:28" ht="58" outlineLevel="4" x14ac:dyDescent="0.35">
      <c r="A623" s="25" t="s">
        <v>245</v>
      </c>
      <c r="B623" s="25" t="s">
        <v>217</v>
      </c>
      <c r="C623" s="25" t="s">
        <v>32</v>
      </c>
      <c r="D623" s="25" t="s">
        <v>57</v>
      </c>
      <c r="E623" s="25" t="s">
        <v>52</v>
      </c>
      <c r="F623" s="26" t="s">
        <v>35</v>
      </c>
      <c r="G623" s="25">
        <v>1112</v>
      </c>
      <c r="H623" s="25">
        <v>709300000</v>
      </c>
      <c r="I623" s="26" t="s">
        <v>32</v>
      </c>
      <c r="J623" s="27" t="s">
        <v>382</v>
      </c>
      <c r="K623" s="24">
        <v>10520144346</v>
      </c>
      <c r="L623" s="24">
        <v>10520144346</v>
      </c>
      <c r="M623" s="24">
        <v>0</v>
      </c>
      <c r="N623" s="24">
        <v>0</v>
      </c>
      <c r="O623" s="24">
        <f t="shared" si="157"/>
        <v>10520144346</v>
      </c>
      <c r="P623" s="24">
        <v>0</v>
      </c>
      <c r="Q623" s="24">
        <v>8769401605.3600006</v>
      </c>
      <c r="R623" s="24">
        <v>0</v>
      </c>
      <c r="S623" s="24">
        <v>1750742740.6400001</v>
      </c>
      <c r="T623" s="24">
        <v>1750742740.6400001</v>
      </c>
      <c r="U623" s="24">
        <v>0</v>
      </c>
      <c r="V623" s="24">
        <v>0</v>
      </c>
      <c r="W623" s="24">
        <v>0</v>
      </c>
      <c r="X623" s="24">
        <f>+$O623-$P623-$Q623-$R623-$S623-$W623</f>
        <v>-7.152557373046875E-7</v>
      </c>
      <c r="Y623" s="12">
        <f t="shared" si="153"/>
        <v>0.16641812916812995</v>
      </c>
      <c r="Z623" s="12">
        <f t="shared" si="154"/>
        <v>0.16641812916812995</v>
      </c>
      <c r="AA623" s="12">
        <f t="shared" si="155"/>
        <v>0.83358187083187008</v>
      </c>
      <c r="AB623" s="13">
        <f t="shared" si="156"/>
        <v>1</v>
      </c>
    </row>
    <row r="624" spans="1:28" outlineLevel="3" x14ac:dyDescent="0.35">
      <c r="A624" s="29"/>
      <c r="B624" s="29"/>
      <c r="C624" s="29" t="s">
        <v>58</v>
      </c>
      <c r="D624" s="29"/>
      <c r="E624" s="29"/>
      <c r="F624" s="39"/>
      <c r="G624" s="29"/>
      <c r="H624" s="29"/>
      <c r="I624" s="39"/>
      <c r="J624" s="40"/>
      <c r="K624" s="30">
        <f t="shared" ref="K624:X624" si="161">SUBTOTAL(9,K609:K623)</f>
        <v>222705385938</v>
      </c>
      <c r="L624" s="30">
        <f t="shared" si="161"/>
        <v>222705385938</v>
      </c>
      <c r="M624" s="30">
        <f t="shared" si="161"/>
        <v>0</v>
      </c>
      <c r="N624" s="30">
        <f t="shared" si="161"/>
        <v>0</v>
      </c>
      <c r="O624" s="30">
        <f t="shared" si="161"/>
        <v>222705385938</v>
      </c>
      <c r="P624" s="30">
        <f t="shared" si="161"/>
        <v>0</v>
      </c>
      <c r="Q624" s="30">
        <f t="shared" si="161"/>
        <v>28439869692.630001</v>
      </c>
      <c r="R624" s="30">
        <f t="shared" si="161"/>
        <v>0</v>
      </c>
      <c r="S624" s="30">
        <f t="shared" si="161"/>
        <v>45151425362.330002</v>
      </c>
      <c r="T624" s="30">
        <f t="shared" si="161"/>
        <v>45151425362.330002</v>
      </c>
      <c r="U624" s="30">
        <f t="shared" si="161"/>
        <v>149114090883.04001</v>
      </c>
      <c r="V624" s="30">
        <f t="shared" si="161"/>
        <v>149114090883.04001</v>
      </c>
      <c r="W624" s="30">
        <f t="shared" si="161"/>
        <v>0</v>
      </c>
      <c r="X624" s="30">
        <f t="shared" si="161"/>
        <v>149114090883.04001</v>
      </c>
      <c r="Y624" s="14">
        <f t="shared" si="153"/>
        <v>0.20274060805561261</v>
      </c>
      <c r="Z624" s="14">
        <f t="shared" si="154"/>
        <v>0.20274060805561261</v>
      </c>
      <c r="AA624" s="14">
        <f t="shared" si="155"/>
        <v>0.12770175976142539</v>
      </c>
      <c r="AB624" s="15">
        <f t="shared" si="156"/>
        <v>0.33044236781703801</v>
      </c>
    </row>
    <row r="625" spans="1:28" outlineLevel="4" x14ac:dyDescent="0.35">
      <c r="A625" s="25" t="s">
        <v>245</v>
      </c>
      <c r="B625" s="25" t="s">
        <v>217</v>
      </c>
      <c r="C625" s="25" t="s">
        <v>59</v>
      </c>
      <c r="D625" s="25" t="s">
        <v>76</v>
      </c>
      <c r="E625" s="25" t="s">
        <v>34</v>
      </c>
      <c r="F625" s="26" t="s">
        <v>35</v>
      </c>
      <c r="G625" s="25">
        <v>1120</v>
      </c>
      <c r="H625" s="25">
        <v>709300000</v>
      </c>
      <c r="I625" s="26" t="s">
        <v>32</v>
      </c>
      <c r="J625" s="27" t="s">
        <v>77</v>
      </c>
      <c r="K625" s="24">
        <v>0</v>
      </c>
      <c r="L625" s="24">
        <v>0</v>
      </c>
      <c r="M625" s="24">
        <v>0</v>
      </c>
      <c r="N625" s="24">
        <v>24839360.989999998</v>
      </c>
      <c r="O625" s="24">
        <f t="shared" si="157"/>
        <v>0</v>
      </c>
      <c r="P625" s="24">
        <v>0</v>
      </c>
      <c r="Q625" s="24">
        <v>24839360.989999998</v>
      </c>
      <c r="R625" s="24">
        <v>0</v>
      </c>
      <c r="S625" s="24">
        <v>0</v>
      </c>
      <c r="T625" s="24">
        <v>0</v>
      </c>
      <c r="U625" s="24">
        <v>-24839360.989999998</v>
      </c>
      <c r="V625" s="24">
        <v>-24839360.989999998</v>
      </c>
      <c r="W625" s="24">
        <v>0</v>
      </c>
      <c r="X625" s="24">
        <f>+$O625-$P625-$Q625-$R625-$S625-$W625</f>
        <v>-24839360.989999998</v>
      </c>
      <c r="Y625" s="12">
        <f t="shared" si="153"/>
        <v>0</v>
      </c>
      <c r="Z625" s="12">
        <f t="shared" si="154"/>
        <v>0</v>
      </c>
      <c r="AA625" s="12">
        <f t="shared" si="155"/>
        <v>0</v>
      </c>
      <c r="AB625" s="13">
        <f t="shared" si="156"/>
        <v>0</v>
      </c>
    </row>
    <row r="626" spans="1:28" outlineLevel="3" x14ac:dyDescent="0.35">
      <c r="A626" s="29"/>
      <c r="B626" s="29"/>
      <c r="C626" s="29" t="s">
        <v>78</v>
      </c>
      <c r="D626" s="29"/>
      <c r="E626" s="29"/>
      <c r="F626" s="39"/>
      <c r="G626" s="29"/>
      <c r="H626" s="29"/>
      <c r="I626" s="39"/>
      <c r="J626" s="40"/>
      <c r="K626" s="30">
        <f t="shared" ref="K626:X626" si="162">SUBTOTAL(9,K625:K625)</f>
        <v>0</v>
      </c>
      <c r="L626" s="30">
        <f t="shared" si="162"/>
        <v>0</v>
      </c>
      <c r="M626" s="30">
        <f t="shared" si="162"/>
        <v>0</v>
      </c>
      <c r="N626" s="30">
        <f t="shared" si="162"/>
        <v>24839360.989999998</v>
      </c>
      <c r="O626" s="30">
        <f t="shared" si="162"/>
        <v>0</v>
      </c>
      <c r="P626" s="30">
        <f t="shared" si="162"/>
        <v>0</v>
      </c>
      <c r="Q626" s="30">
        <f t="shared" si="162"/>
        <v>24839360.989999998</v>
      </c>
      <c r="R626" s="30">
        <f t="shared" si="162"/>
        <v>0</v>
      </c>
      <c r="S626" s="30">
        <f t="shared" si="162"/>
        <v>0</v>
      </c>
      <c r="T626" s="30">
        <f t="shared" si="162"/>
        <v>0</v>
      </c>
      <c r="U626" s="30">
        <f t="shared" si="162"/>
        <v>-24839360.989999998</v>
      </c>
      <c r="V626" s="30">
        <f t="shared" si="162"/>
        <v>-24839360.989999998</v>
      </c>
      <c r="W626" s="30">
        <f t="shared" si="162"/>
        <v>0</v>
      </c>
      <c r="X626" s="30">
        <f t="shared" si="162"/>
        <v>-24839360.989999998</v>
      </c>
      <c r="Y626" s="14">
        <f t="shared" si="153"/>
        <v>0</v>
      </c>
      <c r="Z626" s="14">
        <f t="shared" si="154"/>
        <v>0</v>
      </c>
      <c r="AA626" s="14">
        <f t="shared" si="155"/>
        <v>0</v>
      </c>
      <c r="AB626" s="15">
        <f t="shared" si="156"/>
        <v>0</v>
      </c>
    </row>
    <row r="627" spans="1:28" ht="87" outlineLevel="4" x14ac:dyDescent="0.35">
      <c r="A627" s="25" t="s">
        <v>245</v>
      </c>
      <c r="B627" s="25" t="s">
        <v>217</v>
      </c>
      <c r="C627" s="25" t="s">
        <v>101</v>
      </c>
      <c r="D627" s="25" t="s">
        <v>102</v>
      </c>
      <c r="E627" s="25" t="s">
        <v>52</v>
      </c>
      <c r="F627" s="26" t="s">
        <v>35</v>
      </c>
      <c r="G627" s="25">
        <v>1310</v>
      </c>
      <c r="H627" s="25">
        <v>709300000</v>
      </c>
      <c r="I627" s="26" t="s">
        <v>32</v>
      </c>
      <c r="J627" s="27" t="s">
        <v>399</v>
      </c>
      <c r="K627" s="24">
        <v>232805797</v>
      </c>
      <c r="L627" s="24">
        <v>232805797</v>
      </c>
      <c r="M627" s="24">
        <v>0</v>
      </c>
      <c r="N627" s="24">
        <v>0</v>
      </c>
      <c r="O627" s="24">
        <f t="shared" si="157"/>
        <v>232805797</v>
      </c>
      <c r="P627" s="24">
        <v>0</v>
      </c>
      <c r="Q627" s="24">
        <v>200881803.99000001</v>
      </c>
      <c r="R627" s="24">
        <v>0</v>
      </c>
      <c r="S627" s="24">
        <v>31923993.010000002</v>
      </c>
      <c r="T627" s="24">
        <v>31923993.010000002</v>
      </c>
      <c r="U627" s="24">
        <v>0</v>
      </c>
      <c r="V627" s="24">
        <v>0</v>
      </c>
      <c r="W627" s="24">
        <v>0</v>
      </c>
      <c r="X627" s="24">
        <f>+$O627-$P627-$Q627-$R627-$S627-$W627</f>
        <v>-1.1175870895385742E-8</v>
      </c>
      <c r="Y627" s="12">
        <f t="shared" si="153"/>
        <v>0.13712713953596267</v>
      </c>
      <c r="Z627" s="12">
        <f t="shared" si="154"/>
        <v>0.13712713953596267</v>
      </c>
      <c r="AA627" s="12">
        <f t="shared" si="155"/>
        <v>0.86287286046403733</v>
      </c>
      <c r="AB627" s="13">
        <f t="shared" si="156"/>
        <v>1</v>
      </c>
    </row>
    <row r="628" spans="1:28" ht="87" outlineLevel="4" x14ac:dyDescent="0.35">
      <c r="A628" s="25" t="s">
        <v>245</v>
      </c>
      <c r="B628" s="25" t="s">
        <v>217</v>
      </c>
      <c r="C628" s="25" t="s">
        <v>101</v>
      </c>
      <c r="D628" s="25" t="s">
        <v>102</v>
      </c>
      <c r="E628" s="25" t="s">
        <v>103</v>
      </c>
      <c r="F628" s="26" t="s">
        <v>35</v>
      </c>
      <c r="G628" s="25">
        <v>1310</v>
      </c>
      <c r="H628" s="25">
        <v>709300000</v>
      </c>
      <c r="I628" s="26" t="s">
        <v>32</v>
      </c>
      <c r="J628" s="27" t="s">
        <v>400</v>
      </c>
      <c r="K628" s="24">
        <v>435312905</v>
      </c>
      <c r="L628" s="24">
        <v>435312905</v>
      </c>
      <c r="M628" s="24">
        <v>0</v>
      </c>
      <c r="N628" s="24">
        <v>0</v>
      </c>
      <c r="O628" s="24">
        <f t="shared" si="157"/>
        <v>435312905</v>
      </c>
      <c r="P628" s="24">
        <v>0</v>
      </c>
      <c r="Q628" s="24">
        <v>338103640.80000001</v>
      </c>
      <c r="R628" s="24">
        <v>0</v>
      </c>
      <c r="S628" s="24">
        <v>97209264.200000003</v>
      </c>
      <c r="T628" s="24">
        <v>97209264.200000003</v>
      </c>
      <c r="U628" s="24">
        <v>0</v>
      </c>
      <c r="V628" s="24">
        <v>0</v>
      </c>
      <c r="W628" s="24">
        <v>0</v>
      </c>
      <c r="X628" s="24">
        <f>+$O628-$P628-$Q628-$R628-$S628-$W628</f>
        <v>-1.4901161193847656E-8</v>
      </c>
      <c r="Y628" s="12">
        <f t="shared" si="153"/>
        <v>0.22330894187481073</v>
      </c>
      <c r="Z628" s="12">
        <f t="shared" si="154"/>
        <v>0.22330894187481073</v>
      </c>
      <c r="AA628" s="12">
        <f t="shared" si="155"/>
        <v>0.77669105812518935</v>
      </c>
      <c r="AB628" s="13">
        <f t="shared" si="156"/>
        <v>1</v>
      </c>
    </row>
    <row r="629" spans="1:28" ht="58" outlineLevel="4" x14ac:dyDescent="0.35">
      <c r="A629" s="25" t="s">
        <v>245</v>
      </c>
      <c r="B629" s="25" t="s">
        <v>217</v>
      </c>
      <c r="C629" s="25" t="s">
        <v>101</v>
      </c>
      <c r="D629" s="25" t="s">
        <v>102</v>
      </c>
      <c r="E629" s="25" t="s">
        <v>104</v>
      </c>
      <c r="F629" s="26" t="s">
        <v>35</v>
      </c>
      <c r="G629" s="25">
        <v>1310</v>
      </c>
      <c r="H629" s="25">
        <v>709300000</v>
      </c>
      <c r="I629" s="26" t="s">
        <v>32</v>
      </c>
      <c r="J629" s="27" t="s">
        <v>522</v>
      </c>
      <c r="K629" s="24">
        <v>2775105299</v>
      </c>
      <c r="L629" s="24">
        <v>2775105299</v>
      </c>
      <c r="M629" s="24">
        <v>0</v>
      </c>
      <c r="N629" s="24">
        <v>0</v>
      </c>
      <c r="O629" s="24">
        <f t="shared" si="157"/>
        <v>2775105299</v>
      </c>
      <c r="P629" s="24">
        <v>0</v>
      </c>
      <c r="Q629" s="24">
        <v>2367895505.9899998</v>
      </c>
      <c r="R629" s="24">
        <v>0</v>
      </c>
      <c r="S629" s="24">
        <v>407209793.00999999</v>
      </c>
      <c r="T629" s="24">
        <v>407209793.00999999</v>
      </c>
      <c r="U629" s="24">
        <v>0</v>
      </c>
      <c r="V629" s="24">
        <v>0</v>
      </c>
      <c r="W629" s="24">
        <v>0</v>
      </c>
      <c r="X629" s="24">
        <f>+$O629-$P629-$Q629-$R629-$S629-$W629</f>
        <v>2.384185791015625E-7</v>
      </c>
      <c r="Y629" s="12">
        <f t="shared" si="153"/>
        <v>0.14673669974135276</v>
      </c>
      <c r="Z629" s="12">
        <f t="shared" si="154"/>
        <v>0.14673669974135276</v>
      </c>
      <c r="AA629" s="12">
        <f t="shared" si="155"/>
        <v>0.85326330025864716</v>
      </c>
      <c r="AB629" s="13">
        <f t="shared" si="156"/>
        <v>0.99999999999999989</v>
      </c>
    </row>
    <row r="630" spans="1:28" ht="159.5" outlineLevel="4" x14ac:dyDescent="0.35">
      <c r="A630" s="25" t="s">
        <v>245</v>
      </c>
      <c r="B630" s="25" t="s">
        <v>217</v>
      </c>
      <c r="C630" s="25" t="s">
        <v>101</v>
      </c>
      <c r="D630" s="25" t="s">
        <v>102</v>
      </c>
      <c r="E630" s="25" t="s">
        <v>107</v>
      </c>
      <c r="F630" s="26" t="s">
        <v>35</v>
      </c>
      <c r="G630" s="25">
        <v>1310</v>
      </c>
      <c r="H630" s="25">
        <v>709300000</v>
      </c>
      <c r="I630" s="26" t="s">
        <v>32</v>
      </c>
      <c r="J630" s="27" t="s">
        <v>554</v>
      </c>
      <c r="K630" s="24">
        <v>13876886</v>
      </c>
      <c r="L630" s="24">
        <v>13876886</v>
      </c>
      <c r="M630" s="24">
        <v>0</v>
      </c>
      <c r="N630" s="24">
        <v>0</v>
      </c>
      <c r="O630" s="24">
        <f t="shared" si="157"/>
        <v>13876886</v>
      </c>
      <c r="P630" s="24">
        <v>0</v>
      </c>
      <c r="Q630" s="24">
        <v>0</v>
      </c>
      <c r="R630" s="24">
        <v>0</v>
      </c>
      <c r="S630" s="24">
        <v>0</v>
      </c>
      <c r="T630" s="24">
        <v>0</v>
      </c>
      <c r="U630" s="24">
        <v>0</v>
      </c>
      <c r="V630" s="24">
        <v>13876886</v>
      </c>
      <c r="W630" s="24">
        <v>0</v>
      </c>
      <c r="X630" s="24">
        <f t="shared" ref="X630:X639" si="163">+$O630-$P630-$Q630-$R630-$S630-$W630</f>
        <v>13876886</v>
      </c>
      <c r="Y630" s="12">
        <f t="shared" si="153"/>
        <v>0</v>
      </c>
      <c r="Z630" s="12">
        <f t="shared" si="154"/>
        <v>0</v>
      </c>
      <c r="AA630" s="12">
        <f t="shared" si="155"/>
        <v>0</v>
      </c>
      <c r="AB630" s="13">
        <f t="shared" si="156"/>
        <v>0</v>
      </c>
    </row>
    <row r="631" spans="1:28" ht="43.5" outlineLevel="4" x14ac:dyDescent="0.35">
      <c r="A631" s="25" t="s">
        <v>245</v>
      </c>
      <c r="B631" s="25" t="s">
        <v>217</v>
      </c>
      <c r="C631" s="25" t="s">
        <v>101</v>
      </c>
      <c r="D631" s="25" t="s">
        <v>126</v>
      </c>
      <c r="E631" s="25" t="s">
        <v>34</v>
      </c>
      <c r="F631" s="26" t="s">
        <v>35</v>
      </c>
      <c r="G631" s="25">
        <v>1320</v>
      </c>
      <c r="H631" s="25">
        <v>709300000</v>
      </c>
      <c r="I631" s="26" t="s">
        <v>32</v>
      </c>
      <c r="J631" s="27" t="s">
        <v>423</v>
      </c>
      <c r="K631" s="24">
        <v>417517379</v>
      </c>
      <c r="L631" s="24">
        <v>417517379</v>
      </c>
      <c r="M631" s="24">
        <v>0</v>
      </c>
      <c r="N631" s="24">
        <v>0</v>
      </c>
      <c r="O631" s="24">
        <f t="shared" si="157"/>
        <v>417517379</v>
      </c>
      <c r="P631" s="24">
        <v>0</v>
      </c>
      <c r="Q631" s="24">
        <v>0</v>
      </c>
      <c r="R631" s="24">
        <v>0</v>
      </c>
      <c r="S631" s="24">
        <v>14946826.210000001</v>
      </c>
      <c r="T631" s="24">
        <v>14946826.210000001</v>
      </c>
      <c r="U631" s="24">
        <v>402570552.79000002</v>
      </c>
      <c r="V631" s="24">
        <v>402570552.79000002</v>
      </c>
      <c r="W631" s="24">
        <v>0</v>
      </c>
      <c r="X631" s="24">
        <f t="shared" si="163"/>
        <v>402570552.79000002</v>
      </c>
      <c r="Y631" s="12">
        <f t="shared" si="153"/>
        <v>3.579929114759077E-2</v>
      </c>
      <c r="Z631" s="12">
        <f t="shared" si="154"/>
        <v>3.579929114759077E-2</v>
      </c>
      <c r="AA631" s="12">
        <f t="shared" si="155"/>
        <v>0</v>
      </c>
      <c r="AB631" s="13">
        <f t="shared" si="156"/>
        <v>3.579929114759077E-2</v>
      </c>
    </row>
    <row r="632" spans="1:28" ht="87" outlineLevel="4" x14ac:dyDescent="0.35">
      <c r="A632" s="25" t="s">
        <v>245</v>
      </c>
      <c r="B632" s="25" t="s">
        <v>217</v>
      </c>
      <c r="C632" s="25" t="s">
        <v>101</v>
      </c>
      <c r="D632" s="25" t="s">
        <v>212</v>
      </c>
      <c r="E632" s="25" t="s">
        <v>104</v>
      </c>
      <c r="F632" s="26" t="s">
        <v>35</v>
      </c>
      <c r="G632" s="25">
        <v>1320</v>
      </c>
      <c r="H632" s="25">
        <v>709300000</v>
      </c>
      <c r="I632" s="26" t="s">
        <v>32</v>
      </c>
      <c r="J632" s="27" t="s">
        <v>555</v>
      </c>
      <c r="K632" s="24">
        <v>6720620</v>
      </c>
      <c r="L632" s="24">
        <v>6720620</v>
      </c>
      <c r="M632" s="24">
        <v>0</v>
      </c>
      <c r="N632" s="24">
        <v>0</v>
      </c>
      <c r="O632" s="24">
        <f t="shared" si="157"/>
        <v>6720620</v>
      </c>
      <c r="P632" s="24">
        <v>0</v>
      </c>
      <c r="Q632" s="24">
        <v>560052</v>
      </c>
      <c r="R632" s="24">
        <v>0</v>
      </c>
      <c r="S632" s="24">
        <v>1120104</v>
      </c>
      <c r="T632" s="24">
        <v>1120104</v>
      </c>
      <c r="U632" s="24">
        <v>0</v>
      </c>
      <c r="V632" s="24">
        <v>5040464</v>
      </c>
      <c r="W632" s="24">
        <v>0</v>
      </c>
      <c r="X632" s="24">
        <f t="shared" si="163"/>
        <v>5040464</v>
      </c>
      <c r="Y632" s="12">
        <f t="shared" si="153"/>
        <v>0.16666676586386375</v>
      </c>
      <c r="Z632" s="12">
        <f t="shared" si="154"/>
        <v>0.16666676586386375</v>
      </c>
      <c r="AA632" s="12">
        <f t="shared" si="155"/>
        <v>8.3333382931931876E-2</v>
      </c>
      <c r="AB632" s="13">
        <f t="shared" si="156"/>
        <v>0.25000014879579563</v>
      </c>
    </row>
    <row r="633" spans="1:28" ht="116" outlineLevel="4" x14ac:dyDescent="0.35">
      <c r="A633" s="25" t="s">
        <v>245</v>
      </c>
      <c r="B633" s="25" t="s">
        <v>217</v>
      </c>
      <c r="C633" s="25" t="s">
        <v>101</v>
      </c>
      <c r="D633" s="25" t="s">
        <v>213</v>
      </c>
      <c r="E633" s="25" t="s">
        <v>52</v>
      </c>
      <c r="F633" s="26" t="s">
        <v>35</v>
      </c>
      <c r="G633" s="25">
        <v>1320</v>
      </c>
      <c r="H633" s="25">
        <v>709300000</v>
      </c>
      <c r="I633" s="26" t="s">
        <v>32</v>
      </c>
      <c r="J633" s="27" t="s">
        <v>556</v>
      </c>
      <c r="K633" s="24">
        <v>19116155</v>
      </c>
      <c r="L633" s="24">
        <v>19116155</v>
      </c>
      <c r="M633" s="24">
        <v>0</v>
      </c>
      <c r="N633" s="24">
        <v>0</v>
      </c>
      <c r="O633" s="24">
        <f t="shared" si="157"/>
        <v>19116155</v>
      </c>
      <c r="P633" s="24">
        <v>0</v>
      </c>
      <c r="Q633" s="24">
        <v>1593013</v>
      </c>
      <c r="R633" s="24">
        <v>0</v>
      </c>
      <c r="S633" s="24">
        <v>3186026</v>
      </c>
      <c r="T633" s="24">
        <v>3186026</v>
      </c>
      <c r="U633" s="24">
        <v>0</v>
      </c>
      <c r="V633" s="24">
        <v>14337116</v>
      </c>
      <c r="W633" s="24">
        <v>0</v>
      </c>
      <c r="X633" s="24">
        <f t="shared" si="163"/>
        <v>14337116</v>
      </c>
      <c r="Y633" s="12">
        <f t="shared" si="153"/>
        <v>0.16666667538529584</v>
      </c>
      <c r="Z633" s="12">
        <f t="shared" si="154"/>
        <v>0.16666667538529584</v>
      </c>
      <c r="AA633" s="12">
        <f t="shared" si="155"/>
        <v>8.3333337692647919E-2</v>
      </c>
      <c r="AB633" s="13">
        <f t="shared" si="156"/>
        <v>0.25000001307794373</v>
      </c>
    </row>
    <row r="634" spans="1:28" ht="72.5" outlineLevel="4" x14ac:dyDescent="0.35">
      <c r="A634" s="25" t="s">
        <v>245</v>
      </c>
      <c r="B634" s="25" t="s">
        <v>217</v>
      </c>
      <c r="C634" s="25" t="s">
        <v>101</v>
      </c>
      <c r="D634" s="25" t="s">
        <v>213</v>
      </c>
      <c r="E634" s="25" t="s">
        <v>103</v>
      </c>
      <c r="F634" s="26" t="s">
        <v>35</v>
      </c>
      <c r="G634" s="25">
        <v>1320</v>
      </c>
      <c r="H634" s="25">
        <v>709300000</v>
      </c>
      <c r="I634" s="26" t="s">
        <v>32</v>
      </c>
      <c r="J634" s="27" t="s">
        <v>557</v>
      </c>
      <c r="K634" s="24">
        <v>96813158</v>
      </c>
      <c r="L634" s="24">
        <v>96813158</v>
      </c>
      <c r="M634" s="24">
        <v>0</v>
      </c>
      <c r="N634" s="24">
        <v>0</v>
      </c>
      <c r="O634" s="24">
        <f t="shared" si="157"/>
        <v>96813158</v>
      </c>
      <c r="P634" s="24">
        <v>0</v>
      </c>
      <c r="Q634" s="24">
        <v>6915225</v>
      </c>
      <c r="R634" s="24">
        <v>0</v>
      </c>
      <c r="S634" s="24">
        <v>20745675</v>
      </c>
      <c r="T634" s="24">
        <v>20745675</v>
      </c>
      <c r="U634" s="24">
        <v>0</v>
      </c>
      <c r="V634" s="24">
        <v>69152258</v>
      </c>
      <c r="W634" s="24">
        <v>0</v>
      </c>
      <c r="X634" s="24">
        <f t="shared" si="163"/>
        <v>69152258</v>
      </c>
      <c r="Y634" s="12">
        <f t="shared" si="153"/>
        <v>0.21428569657855806</v>
      </c>
      <c r="Z634" s="12">
        <f t="shared" si="154"/>
        <v>0.21428569657855806</v>
      </c>
      <c r="AA634" s="12">
        <f t="shared" si="155"/>
        <v>7.1428565526186011E-2</v>
      </c>
      <c r="AB634" s="13">
        <f t="shared" si="156"/>
        <v>0.28571426210474404</v>
      </c>
    </row>
    <row r="635" spans="1:28" ht="72.5" outlineLevel="4" x14ac:dyDescent="0.35">
      <c r="A635" s="25" t="s">
        <v>245</v>
      </c>
      <c r="B635" s="25" t="s">
        <v>217</v>
      </c>
      <c r="C635" s="25" t="s">
        <v>101</v>
      </c>
      <c r="D635" s="25" t="s">
        <v>127</v>
      </c>
      <c r="E635" s="25" t="s">
        <v>52</v>
      </c>
      <c r="F635" s="26" t="s">
        <v>35</v>
      </c>
      <c r="G635" s="25">
        <v>1320</v>
      </c>
      <c r="H635" s="25">
        <v>709300000</v>
      </c>
      <c r="I635" s="26" t="s">
        <v>32</v>
      </c>
      <c r="J635" s="27" t="s">
        <v>558</v>
      </c>
      <c r="K635" s="24">
        <v>888297412</v>
      </c>
      <c r="L635" s="24">
        <v>888297412</v>
      </c>
      <c r="M635" s="24">
        <v>0</v>
      </c>
      <c r="N635" s="24">
        <v>0</v>
      </c>
      <c r="O635" s="24">
        <f t="shared" si="157"/>
        <v>888297412</v>
      </c>
      <c r="P635" s="24">
        <v>0</v>
      </c>
      <c r="Q635" s="24">
        <v>80246429</v>
      </c>
      <c r="R635" s="24">
        <v>0</v>
      </c>
      <c r="S635" s="24">
        <v>124745281</v>
      </c>
      <c r="T635" s="24">
        <v>124745281</v>
      </c>
      <c r="U635" s="24">
        <v>0</v>
      </c>
      <c r="V635" s="24">
        <v>683305702</v>
      </c>
      <c r="W635" s="24">
        <v>0</v>
      </c>
      <c r="X635" s="24">
        <f t="shared" si="163"/>
        <v>683305702</v>
      </c>
      <c r="Y635" s="12">
        <f t="shared" si="153"/>
        <v>0.14043188611698892</v>
      </c>
      <c r="Z635" s="12">
        <f t="shared" si="154"/>
        <v>0.14043188611698892</v>
      </c>
      <c r="AA635" s="12">
        <f t="shared" si="155"/>
        <v>9.0337344132665337E-2</v>
      </c>
      <c r="AB635" s="13">
        <f t="shared" si="156"/>
        <v>0.23076923024965426</v>
      </c>
    </row>
    <row r="636" spans="1:28" ht="72.5" outlineLevel="4" x14ac:dyDescent="0.35">
      <c r="A636" s="25" t="s">
        <v>245</v>
      </c>
      <c r="B636" s="25" t="s">
        <v>217</v>
      </c>
      <c r="C636" s="25" t="s">
        <v>101</v>
      </c>
      <c r="D636" s="25" t="s">
        <v>127</v>
      </c>
      <c r="E636" s="25" t="s">
        <v>103</v>
      </c>
      <c r="F636" s="26" t="s">
        <v>35</v>
      </c>
      <c r="G636" s="25">
        <v>1320</v>
      </c>
      <c r="H636" s="25">
        <v>709300000</v>
      </c>
      <c r="I636" s="26" t="s">
        <v>32</v>
      </c>
      <c r="J636" s="27" t="s">
        <v>559</v>
      </c>
      <c r="K636" s="24">
        <v>1739496285</v>
      </c>
      <c r="L636" s="24">
        <v>1739496285</v>
      </c>
      <c r="M636" s="24">
        <v>0</v>
      </c>
      <c r="N636" s="24">
        <v>0</v>
      </c>
      <c r="O636" s="24">
        <f t="shared" si="157"/>
        <v>1739496285</v>
      </c>
      <c r="P636" s="24">
        <v>0</v>
      </c>
      <c r="Q636" s="24">
        <v>248499468</v>
      </c>
      <c r="R636" s="24">
        <v>0</v>
      </c>
      <c r="S636" s="24">
        <v>248499468</v>
      </c>
      <c r="T636" s="24">
        <v>248499468</v>
      </c>
      <c r="U636" s="24">
        <v>0</v>
      </c>
      <c r="V636" s="24">
        <v>1242497349</v>
      </c>
      <c r="W636" s="24">
        <v>0</v>
      </c>
      <c r="X636" s="24">
        <f t="shared" si="163"/>
        <v>1242497349</v>
      </c>
      <c r="Y636" s="12">
        <f t="shared" si="153"/>
        <v>0.14285714211801262</v>
      </c>
      <c r="Z636" s="12">
        <f t="shared" si="154"/>
        <v>0.14285714211801262</v>
      </c>
      <c r="AA636" s="12">
        <f t="shared" si="155"/>
        <v>0.14285714211801262</v>
      </c>
      <c r="AB636" s="13">
        <f t="shared" si="156"/>
        <v>0.28571428423602524</v>
      </c>
    </row>
    <row r="637" spans="1:28" ht="58" outlineLevel="4" x14ac:dyDescent="0.35">
      <c r="A637" s="25" t="s">
        <v>245</v>
      </c>
      <c r="B637" s="25" t="s">
        <v>217</v>
      </c>
      <c r="C637" s="25" t="s">
        <v>101</v>
      </c>
      <c r="D637" s="25" t="s">
        <v>127</v>
      </c>
      <c r="E637" s="25" t="s">
        <v>104</v>
      </c>
      <c r="F637" s="26" t="s">
        <v>35</v>
      </c>
      <c r="G637" s="25">
        <v>1320</v>
      </c>
      <c r="H637" s="25">
        <v>709300000</v>
      </c>
      <c r="I637" s="26" t="s">
        <v>32</v>
      </c>
      <c r="J637" s="27" t="s">
        <v>560</v>
      </c>
      <c r="K637" s="24">
        <v>82767240</v>
      </c>
      <c r="L637" s="24">
        <v>82767240</v>
      </c>
      <c r="M637" s="24">
        <v>0</v>
      </c>
      <c r="N637" s="24">
        <v>0</v>
      </c>
      <c r="O637" s="24">
        <f t="shared" si="157"/>
        <v>82767240</v>
      </c>
      <c r="P637" s="24">
        <v>0</v>
      </c>
      <c r="Q637" s="24">
        <v>14680126.279999999</v>
      </c>
      <c r="R637" s="24">
        <v>0</v>
      </c>
      <c r="S637" s="24">
        <v>6011683.7199999997</v>
      </c>
      <c r="T637" s="24">
        <v>6011683.7199999997</v>
      </c>
      <c r="U637" s="24">
        <v>0</v>
      </c>
      <c r="V637" s="24">
        <v>62075430</v>
      </c>
      <c r="W637" s="24">
        <v>0</v>
      </c>
      <c r="X637" s="24">
        <f t="shared" si="163"/>
        <v>62075430</v>
      </c>
      <c r="Y637" s="12">
        <f t="shared" si="153"/>
        <v>7.2633613492488092E-2</v>
      </c>
      <c r="Z637" s="12">
        <f t="shared" si="154"/>
        <v>7.2633613492488092E-2</v>
      </c>
      <c r="AA637" s="12">
        <f t="shared" si="155"/>
        <v>0.17736638650751191</v>
      </c>
      <c r="AB637" s="13">
        <f t="shared" si="156"/>
        <v>0.25</v>
      </c>
    </row>
    <row r="638" spans="1:28" ht="58" outlineLevel="4" x14ac:dyDescent="0.35">
      <c r="A638" s="25" t="s">
        <v>245</v>
      </c>
      <c r="B638" s="25" t="s">
        <v>217</v>
      </c>
      <c r="C638" s="25" t="s">
        <v>101</v>
      </c>
      <c r="D638" s="25" t="s">
        <v>127</v>
      </c>
      <c r="E638" s="25" t="s">
        <v>260</v>
      </c>
      <c r="F638" s="26" t="s">
        <v>35</v>
      </c>
      <c r="G638" s="25">
        <v>1320</v>
      </c>
      <c r="H638" s="25">
        <v>709300000</v>
      </c>
      <c r="I638" s="26" t="s">
        <v>32</v>
      </c>
      <c r="J638" s="27" t="s">
        <v>561</v>
      </c>
      <c r="K638" s="24">
        <v>1874587</v>
      </c>
      <c r="L638" s="24">
        <v>1874587</v>
      </c>
      <c r="M638" s="24">
        <v>0</v>
      </c>
      <c r="N638" s="24">
        <v>0</v>
      </c>
      <c r="O638" s="24">
        <f t="shared" si="157"/>
        <v>1874587</v>
      </c>
      <c r="P638" s="24">
        <v>0</v>
      </c>
      <c r="Q638" s="24">
        <v>332489.96999999997</v>
      </c>
      <c r="R638" s="24">
        <v>0</v>
      </c>
      <c r="S638" s="24">
        <v>136158.03</v>
      </c>
      <c r="T638" s="24">
        <v>136158.03</v>
      </c>
      <c r="U638" s="24">
        <v>0</v>
      </c>
      <c r="V638" s="24">
        <v>1405939</v>
      </c>
      <c r="W638" s="24">
        <v>0</v>
      </c>
      <c r="X638" s="24">
        <f t="shared" si="163"/>
        <v>1405939</v>
      </c>
      <c r="Y638" s="12">
        <f t="shared" si="153"/>
        <v>7.2633614764212068E-2</v>
      </c>
      <c r="Z638" s="12">
        <f t="shared" si="154"/>
        <v>7.2633614764212068E-2</v>
      </c>
      <c r="AA638" s="12">
        <f t="shared" si="155"/>
        <v>0.1773670520493314</v>
      </c>
      <c r="AB638" s="13">
        <f t="shared" si="156"/>
        <v>0.25000066681354349</v>
      </c>
    </row>
    <row r="639" spans="1:28" outlineLevel="4" x14ac:dyDescent="0.35">
      <c r="A639" s="25" t="s">
        <v>245</v>
      </c>
      <c r="B639" s="25" t="s">
        <v>217</v>
      </c>
      <c r="C639" s="25" t="s">
        <v>101</v>
      </c>
      <c r="D639" s="25" t="s">
        <v>250</v>
      </c>
      <c r="E639" s="25" t="s">
        <v>34</v>
      </c>
      <c r="F639" s="26" t="s">
        <v>35</v>
      </c>
      <c r="G639" s="25">
        <v>1320</v>
      </c>
      <c r="H639" s="25">
        <v>709300000</v>
      </c>
      <c r="I639" s="26" t="s">
        <v>32</v>
      </c>
      <c r="J639" s="27" t="s">
        <v>251</v>
      </c>
      <c r="K639" s="24">
        <v>1232000</v>
      </c>
      <c r="L639" s="24">
        <v>1232000</v>
      </c>
      <c r="M639" s="24">
        <v>0</v>
      </c>
      <c r="N639" s="24">
        <v>0</v>
      </c>
      <c r="O639" s="24">
        <f t="shared" si="157"/>
        <v>1232000</v>
      </c>
      <c r="P639" s="24">
        <v>0</v>
      </c>
      <c r="Q639" s="24">
        <v>246400</v>
      </c>
      <c r="R639" s="24">
        <v>0</v>
      </c>
      <c r="S639" s="24">
        <v>0</v>
      </c>
      <c r="T639" s="24">
        <v>0</v>
      </c>
      <c r="U639" s="24">
        <v>0</v>
      </c>
      <c r="V639" s="24">
        <v>985600</v>
      </c>
      <c r="W639" s="24">
        <v>0</v>
      </c>
      <c r="X639" s="24">
        <f t="shared" si="163"/>
        <v>985600</v>
      </c>
      <c r="Y639" s="12">
        <f t="shared" si="153"/>
        <v>0</v>
      </c>
      <c r="Z639" s="12">
        <f t="shared" si="154"/>
        <v>0</v>
      </c>
      <c r="AA639" s="12">
        <f t="shared" si="155"/>
        <v>0.2</v>
      </c>
      <c r="AB639" s="13">
        <f t="shared" si="156"/>
        <v>0.2</v>
      </c>
    </row>
    <row r="640" spans="1:28" outlineLevel="3" x14ac:dyDescent="0.35">
      <c r="A640" s="29"/>
      <c r="B640" s="29"/>
      <c r="C640" s="29" t="s">
        <v>136</v>
      </c>
      <c r="D640" s="29"/>
      <c r="E640" s="29"/>
      <c r="F640" s="39"/>
      <c r="G640" s="29"/>
      <c r="H640" s="29"/>
      <c r="I640" s="39"/>
      <c r="J640" s="40"/>
      <c r="K640" s="30">
        <f t="shared" ref="K640:X640" si="164">SUBTOTAL(9,K627:K639)</f>
        <v>6710935723</v>
      </c>
      <c r="L640" s="30">
        <f t="shared" si="164"/>
        <v>6710935723</v>
      </c>
      <c r="M640" s="30">
        <f t="shared" si="164"/>
        <v>0</v>
      </c>
      <c r="N640" s="30">
        <f t="shared" si="164"/>
        <v>0</v>
      </c>
      <c r="O640" s="30">
        <f t="shared" si="164"/>
        <v>6710935723</v>
      </c>
      <c r="P640" s="30">
        <f t="shared" si="164"/>
        <v>0</v>
      </c>
      <c r="Q640" s="30">
        <f t="shared" si="164"/>
        <v>3259954154.0299997</v>
      </c>
      <c r="R640" s="30">
        <f t="shared" si="164"/>
        <v>0</v>
      </c>
      <c r="S640" s="30">
        <f t="shared" si="164"/>
        <v>955734272.18000007</v>
      </c>
      <c r="T640" s="30">
        <f t="shared" si="164"/>
        <v>955734272.18000007</v>
      </c>
      <c r="U640" s="30">
        <f t="shared" si="164"/>
        <v>402570552.79000002</v>
      </c>
      <c r="V640" s="30">
        <f t="shared" si="164"/>
        <v>2495247296.79</v>
      </c>
      <c r="W640" s="30">
        <f t="shared" si="164"/>
        <v>0</v>
      </c>
      <c r="X640" s="30">
        <f t="shared" si="164"/>
        <v>2495247296.79</v>
      </c>
      <c r="Y640" s="14">
        <f t="shared" si="153"/>
        <v>0.14241445777888581</v>
      </c>
      <c r="Z640" s="14">
        <f t="shared" si="154"/>
        <v>0.14241445777888581</v>
      </c>
      <c r="AA640" s="14">
        <f t="shared" si="155"/>
        <v>0.48576745309262137</v>
      </c>
      <c r="AB640" s="15">
        <f t="shared" si="156"/>
        <v>0.62818191087150721</v>
      </c>
    </row>
    <row r="641" spans="1:28" ht="72.5" outlineLevel="4" x14ac:dyDescent="0.35">
      <c r="A641" s="25" t="s">
        <v>245</v>
      </c>
      <c r="B641" s="25" t="s">
        <v>217</v>
      </c>
      <c r="C641" s="25" t="s">
        <v>137</v>
      </c>
      <c r="D641" s="25" t="s">
        <v>138</v>
      </c>
      <c r="E641" s="25" t="s">
        <v>105</v>
      </c>
      <c r="F641" s="26" t="s">
        <v>261</v>
      </c>
      <c r="G641" s="25">
        <v>2310</v>
      </c>
      <c r="H641" s="25">
        <v>709300000</v>
      </c>
      <c r="I641" s="26" t="s">
        <v>32</v>
      </c>
      <c r="J641" s="27" t="s">
        <v>562</v>
      </c>
      <c r="K641" s="24">
        <v>6875446434</v>
      </c>
      <c r="L641" s="24">
        <v>6875446434</v>
      </c>
      <c r="M641" s="24">
        <v>0</v>
      </c>
      <c r="N641" s="24">
        <v>0</v>
      </c>
      <c r="O641" s="24">
        <f t="shared" si="157"/>
        <v>6875446434</v>
      </c>
      <c r="P641" s="24">
        <v>0</v>
      </c>
      <c r="Q641" s="24">
        <v>3437723217</v>
      </c>
      <c r="R641" s="24">
        <v>0</v>
      </c>
      <c r="S641" s="24">
        <v>0</v>
      </c>
      <c r="T641" s="24">
        <v>0</v>
      </c>
      <c r="U641" s="24">
        <v>0</v>
      </c>
      <c r="V641" s="24">
        <v>3437723217</v>
      </c>
      <c r="W641" s="24">
        <v>0</v>
      </c>
      <c r="X641" s="24">
        <f>+$O641-$P641-$Q641-$R641-$S641-$W641</f>
        <v>3437723217</v>
      </c>
      <c r="Y641" s="12">
        <f t="shared" si="153"/>
        <v>0</v>
      </c>
      <c r="Z641" s="12">
        <f t="shared" si="154"/>
        <v>0</v>
      </c>
      <c r="AA641" s="12">
        <f t="shared" si="155"/>
        <v>0.5</v>
      </c>
      <c r="AB641" s="13">
        <f t="shared" si="156"/>
        <v>0.5</v>
      </c>
    </row>
    <row r="642" spans="1:28" ht="58" outlineLevel="4" x14ac:dyDescent="0.35">
      <c r="A642" s="25" t="s">
        <v>245</v>
      </c>
      <c r="B642" s="25" t="s">
        <v>217</v>
      </c>
      <c r="C642" s="25" t="s">
        <v>137</v>
      </c>
      <c r="D642" s="25" t="s">
        <v>262</v>
      </c>
      <c r="E642" s="25" t="s">
        <v>263</v>
      </c>
      <c r="F642" s="26" t="s">
        <v>261</v>
      </c>
      <c r="G642" s="25">
        <v>2320</v>
      </c>
      <c r="H642" s="25">
        <v>709300000</v>
      </c>
      <c r="I642" s="26" t="s">
        <v>32</v>
      </c>
      <c r="J642" s="27" t="s">
        <v>563</v>
      </c>
      <c r="K642" s="24">
        <v>57120078</v>
      </c>
      <c r="L642" s="24">
        <v>57120078</v>
      </c>
      <c r="M642" s="24">
        <v>0</v>
      </c>
      <c r="N642" s="24">
        <v>0</v>
      </c>
      <c r="O642" s="24">
        <f t="shared" si="157"/>
        <v>57120078</v>
      </c>
      <c r="P642" s="24">
        <v>0</v>
      </c>
      <c r="Q642" s="24">
        <v>0</v>
      </c>
      <c r="R642" s="24">
        <v>0</v>
      </c>
      <c r="S642" s="24">
        <v>0</v>
      </c>
      <c r="T642" s="24">
        <v>0</v>
      </c>
      <c r="U642" s="24">
        <v>0</v>
      </c>
      <c r="V642" s="24">
        <v>57120078</v>
      </c>
      <c r="W642" s="24">
        <v>0</v>
      </c>
      <c r="X642" s="24">
        <f>+$O642-$P642-$Q642-$R642-$S642-$W642</f>
        <v>57120078</v>
      </c>
      <c r="Y642" s="12">
        <f t="shared" si="153"/>
        <v>0</v>
      </c>
      <c r="Z642" s="12">
        <f t="shared" si="154"/>
        <v>0</v>
      </c>
      <c r="AA642" s="12">
        <f t="shared" si="155"/>
        <v>0</v>
      </c>
      <c r="AB642" s="13">
        <f t="shared" si="156"/>
        <v>0</v>
      </c>
    </row>
    <row r="643" spans="1:28" ht="72.5" outlineLevel="4" x14ac:dyDescent="0.35">
      <c r="A643" s="25" t="s">
        <v>245</v>
      </c>
      <c r="B643" s="25" t="s">
        <v>217</v>
      </c>
      <c r="C643" s="25" t="s">
        <v>137</v>
      </c>
      <c r="D643" s="25" t="s">
        <v>264</v>
      </c>
      <c r="E643" s="25" t="s">
        <v>263</v>
      </c>
      <c r="F643" s="26" t="s">
        <v>261</v>
      </c>
      <c r="G643" s="25">
        <v>2320</v>
      </c>
      <c r="H643" s="25">
        <v>709300000</v>
      </c>
      <c r="I643" s="26" t="s">
        <v>32</v>
      </c>
      <c r="J643" s="27" t="s">
        <v>564</v>
      </c>
      <c r="K643" s="24">
        <v>49206799</v>
      </c>
      <c r="L643" s="24">
        <v>49206799</v>
      </c>
      <c r="M643" s="24">
        <v>0</v>
      </c>
      <c r="N643" s="24">
        <v>0</v>
      </c>
      <c r="O643" s="24">
        <f t="shared" si="157"/>
        <v>49206799</v>
      </c>
      <c r="P643" s="24">
        <v>0</v>
      </c>
      <c r="Q643" s="24">
        <v>0</v>
      </c>
      <c r="R643" s="24">
        <v>0</v>
      </c>
      <c r="S643" s="24">
        <v>0</v>
      </c>
      <c r="T643" s="24">
        <v>0</v>
      </c>
      <c r="U643" s="24">
        <v>0</v>
      </c>
      <c r="V643" s="24">
        <v>49206799</v>
      </c>
      <c r="W643" s="24">
        <v>0</v>
      </c>
      <c r="X643" s="24">
        <f>+$O643-$P643-$Q643-$R643-$S643-$W643</f>
        <v>49206799</v>
      </c>
      <c r="Y643" s="12">
        <f t="shared" si="153"/>
        <v>0</v>
      </c>
      <c r="Z643" s="12">
        <f t="shared" si="154"/>
        <v>0</v>
      </c>
      <c r="AA643" s="12">
        <f t="shared" si="155"/>
        <v>0</v>
      </c>
      <c r="AB643" s="13">
        <f t="shared" si="156"/>
        <v>0</v>
      </c>
    </row>
    <row r="644" spans="1:28" ht="72.5" outlineLevel="4" x14ac:dyDescent="0.35">
      <c r="A644" s="25" t="s">
        <v>245</v>
      </c>
      <c r="B644" s="25" t="s">
        <v>217</v>
      </c>
      <c r="C644" s="25" t="s">
        <v>137</v>
      </c>
      <c r="D644" s="25" t="s">
        <v>265</v>
      </c>
      <c r="E644" s="25" t="s">
        <v>263</v>
      </c>
      <c r="F644" s="26" t="s">
        <v>261</v>
      </c>
      <c r="G644" s="25">
        <v>2320</v>
      </c>
      <c r="H644" s="25">
        <v>709300000</v>
      </c>
      <c r="I644" s="26" t="s">
        <v>32</v>
      </c>
      <c r="J644" s="27" t="s">
        <v>565</v>
      </c>
      <c r="K644" s="24">
        <v>33484989</v>
      </c>
      <c r="L644" s="24">
        <v>33484989</v>
      </c>
      <c r="M644" s="24">
        <v>0</v>
      </c>
      <c r="N644" s="24">
        <v>0</v>
      </c>
      <c r="O644" s="24">
        <f t="shared" si="157"/>
        <v>33484989</v>
      </c>
      <c r="P644" s="24">
        <v>0</v>
      </c>
      <c r="Q644" s="24">
        <v>0</v>
      </c>
      <c r="R644" s="24">
        <v>0</v>
      </c>
      <c r="S644" s="24">
        <v>0</v>
      </c>
      <c r="T644" s="24">
        <v>0</v>
      </c>
      <c r="U644" s="24">
        <v>0</v>
      </c>
      <c r="V644" s="24">
        <v>33484989</v>
      </c>
      <c r="W644" s="24">
        <v>0</v>
      </c>
      <c r="X644" s="24">
        <f>+$O644-$P644-$Q644-$R644-$S644-$W644</f>
        <v>33484989</v>
      </c>
      <c r="Y644" s="12">
        <f t="shared" si="153"/>
        <v>0</v>
      </c>
      <c r="Z644" s="12">
        <f t="shared" si="154"/>
        <v>0</v>
      </c>
      <c r="AA644" s="12">
        <f t="shared" si="155"/>
        <v>0</v>
      </c>
      <c r="AB644" s="13">
        <f t="shared" si="156"/>
        <v>0</v>
      </c>
    </row>
    <row r="645" spans="1:28" outlineLevel="3" x14ac:dyDescent="0.35">
      <c r="A645" s="29"/>
      <c r="B645" s="29"/>
      <c r="C645" s="29" t="s">
        <v>139</v>
      </c>
      <c r="D645" s="29"/>
      <c r="E645" s="29"/>
      <c r="F645" s="39"/>
      <c r="G645" s="29"/>
      <c r="H645" s="29"/>
      <c r="I645" s="39"/>
      <c r="J645" s="40"/>
      <c r="K645" s="30">
        <f t="shared" ref="K645:X645" si="165">SUBTOTAL(9,K641:K644)</f>
        <v>7015258300</v>
      </c>
      <c r="L645" s="30">
        <f t="shared" si="165"/>
        <v>7015258300</v>
      </c>
      <c r="M645" s="30">
        <f t="shared" si="165"/>
        <v>0</v>
      </c>
      <c r="N645" s="30">
        <f t="shared" si="165"/>
        <v>0</v>
      </c>
      <c r="O645" s="30">
        <f t="shared" si="165"/>
        <v>7015258300</v>
      </c>
      <c r="P645" s="30">
        <f t="shared" si="165"/>
        <v>0</v>
      </c>
      <c r="Q645" s="30">
        <f t="shared" si="165"/>
        <v>3437723217</v>
      </c>
      <c r="R645" s="30">
        <f t="shared" si="165"/>
        <v>0</v>
      </c>
      <c r="S645" s="30">
        <f t="shared" si="165"/>
        <v>0</v>
      </c>
      <c r="T645" s="30">
        <f t="shared" si="165"/>
        <v>0</v>
      </c>
      <c r="U645" s="30">
        <f t="shared" si="165"/>
        <v>0</v>
      </c>
      <c r="V645" s="30">
        <f t="shared" si="165"/>
        <v>3577535083</v>
      </c>
      <c r="W645" s="30">
        <f t="shared" si="165"/>
        <v>0</v>
      </c>
      <c r="X645" s="30">
        <f t="shared" si="165"/>
        <v>3577535083</v>
      </c>
      <c r="Y645" s="14">
        <f t="shared" ref="Y645:Y708" si="166">IFERROR(($S645/$L645),0)</f>
        <v>0</v>
      </c>
      <c r="Z645" s="14">
        <f t="shared" ref="Z645:Z708" si="167">IFERROR(($S645/$O645),0)</f>
        <v>0</v>
      </c>
      <c r="AA645" s="14">
        <f t="shared" ref="AA645:AA708" si="168">IFERROR((($P645+$Q645+$R645)/$O645),0)</f>
        <v>0.49003515907603856</v>
      </c>
      <c r="AB645" s="15">
        <f t="shared" ref="AB645:AB708" si="169">$Z645+$AA645</f>
        <v>0.49003515907603856</v>
      </c>
    </row>
    <row r="646" spans="1:28" outlineLevel="2" x14ac:dyDescent="0.35">
      <c r="A646" s="29"/>
      <c r="B646" s="29" t="s">
        <v>218</v>
      </c>
      <c r="C646" s="29"/>
      <c r="D646" s="29"/>
      <c r="E646" s="29"/>
      <c r="F646" s="39"/>
      <c r="G646" s="29"/>
      <c r="H646" s="29"/>
      <c r="I646" s="39"/>
      <c r="J646" s="40"/>
      <c r="K646" s="30">
        <f t="shared" ref="K646:X646" si="170">SUBTOTAL(9,K609:K644)</f>
        <v>236431579961</v>
      </c>
      <c r="L646" s="30">
        <f t="shared" si="170"/>
        <v>236431579961</v>
      </c>
      <c r="M646" s="30">
        <f t="shared" si="170"/>
        <v>0</v>
      </c>
      <c r="N646" s="30">
        <f t="shared" si="170"/>
        <v>24839360.989999998</v>
      </c>
      <c r="O646" s="30">
        <f t="shared" si="170"/>
        <v>236431579961</v>
      </c>
      <c r="P646" s="30">
        <f t="shared" si="170"/>
        <v>0</v>
      </c>
      <c r="Q646" s="30">
        <f t="shared" si="170"/>
        <v>35162386424.650002</v>
      </c>
      <c r="R646" s="30">
        <f t="shared" si="170"/>
        <v>0</v>
      </c>
      <c r="S646" s="30">
        <f t="shared" si="170"/>
        <v>46107159634.510002</v>
      </c>
      <c r="T646" s="30">
        <f t="shared" si="170"/>
        <v>46107159634.510002</v>
      </c>
      <c r="U646" s="30">
        <f t="shared" si="170"/>
        <v>149491822074.84003</v>
      </c>
      <c r="V646" s="30">
        <f t="shared" si="170"/>
        <v>155162033901.84003</v>
      </c>
      <c r="W646" s="30">
        <f t="shared" si="170"/>
        <v>0</v>
      </c>
      <c r="X646" s="30">
        <f t="shared" si="170"/>
        <v>155162033901.84003</v>
      </c>
      <c r="Y646" s="14">
        <f t="shared" si="166"/>
        <v>0.195012695182748</v>
      </c>
      <c r="Z646" s="14">
        <f t="shared" si="167"/>
        <v>0.195012695182748</v>
      </c>
      <c r="AA646" s="14">
        <f t="shared" si="168"/>
        <v>0.14872119211168883</v>
      </c>
      <c r="AB646" s="15">
        <f t="shared" si="169"/>
        <v>0.34373388729443682</v>
      </c>
    </row>
    <row r="647" spans="1:28" outlineLevel="4" x14ac:dyDescent="0.35">
      <c r="A647" s="25" t="s">
        <v>245</v>
      </c>
      <c r="B647" s="25" t="s">
        <v>266</v>
      </c>
      <c r="C647" s="25" t="s">
        <v>32</v>
      </c>
      <c r="D647" s="25" t="s">
        <v>33</v>
      </c>
      <c r="E647" s="25" t="s">
        <v>34</v>
      </c>
      <c r="F647" s="26">
        <v>280</v>
      </c>
      <c r="G647" s="25">
        <v>1111</v>
      </c>
      <c r="H647" s="25">
        <v>709500000</v>
      </c>
      <c r="I647" s="26" t="s">
        <v>32</v>
      </c>
      <c r="J647" s="27" t="s">
        <v>36</v>
      </c>
      <c r="K647" s="24">
        <v>71518634935</v>
      </c>
      <c r="L647" s="24">
        <v>71518634935</v>
      </c>
      <c r="M647" s="24">
        <v>0</v>
      </c>
      <c r="N647" s="24">
        <v>0</v>
      </c>
      <c r="O647" s="24">
        <f t="shared" si="157"/>
        <v>71518634935</v>
      </c>
      <c r="P647" s="24">
        <v>0</v>
      </c>
      <c r="Q647" s="24">
        <v>0</v>
      </c>
      <c r="R647" s="24">
        <v>0</v>
      </c>
      <c r="S647" s="24">
        <v>11678885724.91</v>
      </c>
      <c r="T647" s="24">
        <v>11678885724.91</v>
      </c>
      <c r="U647" s="24">
        <v>59839749210.089996</v>
      </c>
      <c r="V647" s="24">
        <v>59839749210.089996</v>
      </c>
      <c r="W647" s="24">
        <v>0</v>
      </c>
      <c r="X647" s="24">
        <f>+$O647-$P647-$Q647-$R647-$S647-$W647</f>
        <v>59839749210.089996</v>
      </c>
      <c r="Y647" s="12">
        <f t="shared" si="166"/>
        <v>0.16329849885312273</v>
      </c>
      <c r="Z647" s="12">
        <f t="shared" si="167"/>
        <v>0.16329849885312273</v>
      </c>
      <c r="AA647" s="12">
        <f t="shared" si="168"/>
        <v>0</v>
      </c>
      <c r="AB647" s="13">
        <f t="shared" si="169"/>
        <v>0.16329849885312273</v>
      </c>
    </row>
    <row r="648" spans="1:28" outlineLevel="4" x14ac:dyDescent="0.35">
      <c r="A648" s="25" t="s">
        <v>245</v>
      </c>
      <c r="B648" s="25" t="s">
        <v>266</v>
      </c>
      <c r="C648" s="25" t="s">
        <v>32</v>
      </c>
      <c r="D648" s="25" t="s">
        <v>37</v>
      </c>
      <c r="E648" s="25" t="s">
        <v>34</v>
      </c>
      <c r="F648" s="26">
        <v>280</v>
      </c>
      <c r="G648" s="25">
        <v>1111</v>
      </c>
      <c r="H648" s="25">
        <v>709500000</v>
      </c>
      <c r="I648" s="26" t="s">
        <v>32</v>
      </c>
      <c r="J648" s="27" t="s">
        <v>38</v>
      </c>
      <c r="K648" s="24">
        <v>6261240677</v>
      </c>
      <c r="L648" s="24">
        <v>6261240677</v>
      </c>
      <c r="M648" s="24">
        <v>0</v>
      </c>
      <c r="N648" s="24">
        <v>0</v>
      </c>
      <c r="O648" s="24">
        <f t="shared" si="157"/>
        <v>6261240677</v>
      </c>
      <c r="P648" s="24">
        <v>0</v>
      </c>
      <c r="Q648" s="24">
        <v>0</v>
      </c>
      <c r="R648" s="24">
        <v>0</v>
      </c>
      <c r="S648" s="24">
        <v>1077805303.9000001</v>
      </c>
      <c r="T648" s="24">
        <v>1077805303.9000001</v>
      </c>
      <c r="U648" s="24">
        <v>5183435373.1000004</v>
      </c>
      <c r="V648" s="24">
        <v>5183435373.1000004</v>
      </c>
      <c r="W648" s="24">
        <v>0</v>
      </c>
      <c r="X648" s="24">
        <f>+$O648-$P648-$Q648-$R648-$S648-$W648</f>
        <v>5183435373.1000004</v>
      </c>
      <c r="Y648" s="12">
        <f t="shared" si="166"/>
        <v>0.17213925474214767</v>
      </c>
      <c r="Z648" s="12">
        <f t="shared" si="167"/>
        <v>0.17213925474214767</v>
      </c>
      <c r="AA648" s="12">
        <f t="shared" si="168"/>
        <v>0</v>
      </c>
      <c r="AB648" s="13">
        <f t="shared" si="169"/>
        <v>0.17213925474214767</v>
      </c>
    </row>
    <row r="649" spans="1:28" outlineLevel="4" x14ac:dyDescent="0.35">
      <c r="A649" s="25" t="s">
        <v>245</v>
      </c>
      <c r="B649" s="25" t="s">
        <v>266</v>
      </c>
      <c r="C649" s="25" t="s">
        <v>32</v>
      </c>
      <c r="D649" s="25" t="s">
        <v>246</v>
      </c>
      <c r="E649" s="25" t="s">
        <v>34</v>
      </c>
      <c r="F649" s="26">
        <v>280</v>
      </c>
      <c r="G649" s="25">
        <v>1111</v>
      </c>
      <c r="H649" s="25">
        <v>709500000</v>
      </c>
      <c r="I649" s="26" t="s">
        <v>32</v>
      </c>
      <c r="J649" s="27" t="s">
        <v>247</v>
      </c>
      <c r="K649" s="24">
        <v>5676630</v>
      </c>
      <c r="L649" s="24">
        <v>5676630</v>
      </c>
      <c r="M649" s="24">
        <v>0</v>
      </c>
      <c r="N649" s="24">
        <v>0</v>
      </c>
      <c r="O649" s="24">
        <f t="shared" si="157"/>
        <v>5676630</v>
      </c>
      <c r="P649" s="24">
        <v>0</v>
      </c>
      <c r="Q649" s="24">
        <v>0</v>
      </c>
      <c r="R649" s="24">
        <v>0</v>
      </c>
      <c r="S649" s="24">
        <v>947133.73</v>
      </c>
      <c r="T649" s="24">
        <v>947133.73</v>
      </c>
      <c r="U649" s="24">
        <v>4729496.2699999996</v>
      </c>
      <c r="V649" s="24">
        <v>4729496.2699999996</v>
      </c>
      <c r="W649" s="24">
        <v>0</v>
      </c>
      <c r="X649" s="24">
        <f>+$O649-$P649-$Q649-$R649-$S649-$W649</f>
        <v>4729496.2699999996</v>
      </c>
      <c r="Y649" s="12">
        <f t="shared" si="166"/>
        <v>0.16684788862406039</v>
      </c>
      <c r="Z649" s="12">
        <f t="shared" si="167"/>
        <v>0.16684788862406039</v>
      </c>
      <c r="AA649" s="12">
        <f t="shared" si="168"/>
        <v>0</v>
      </c>
      <c r="AB649" s="13">
        <f t="shared" si="169"/>
        <v>0.16684788862406039</v>
      </c>
    </row>
    <row r="650" spans="1:28" outlineLevel="4" x14ac:dyDescent="0.35">
      <c r="A650" s="25" t="s">
        <v>245</v>
      </c>
      <c r="B650" s="25" t="s">
        <v>266</v>
      </c>
      <c r="C650" s="25" t="s">
        <v>32</v>
      </c>
      <c r="D650" s="25" t="s">
        <v>248</v>
      </c>
      <c r="E650" s="25" t="s">
        <v>34</v>
      </c>
      <c r="F650" s="26">
        <v>280</v>
      </c>
      <c r="G650" s="25">
        <v>1111</v>
      </c>
      <c r="H650" s="25">
        <v>709500000</v>
      </c>
      <c r="I650" s="26" t="s">
        <v>32</v>
      </c>
      <c r="J650" s="27" t="s">
        <v>520</v>
      </c>
      <c r="K650" s="24">
        <v>20508540</v>
      </c>
      <c r="L650" s="24">
        <v>20508540</v>
      </c>
      <c r="M650" s="24">
        <v>0</v>
      </c>
      <c r="N650" s="24">
        <v>0</v>
      </c>
      <c r="O650" s="24">
        <f t="shared" si="157"/>
        <v>20508540</v>
      </c>
      <c r="P650" s="24">
        <v>0</v>
      </c>
      <c r="Q650" s="24">
        <v>20358773.989999998</v>
      </c>
      <c r="R650" s="24">
        <v>0</v>
      </c>
      <c r="S650" s="24">
        <v>149766.01</v>
      </c>
      <c r="T650" s="24">
        <v>149766.01</v>
      </c>
      <c r="U650" s="24">
        <v>0</v>
      </c>
      <c r="V650" s="24">
        <v>0</v>
      </c>
      <c r="W650" s="24">
        <v>0</v>
      </c>
      <c r="X650" s="24">
        <f>+$O650-$P650-$Q650-$R650-$S650-$W650</f>
        <v>1.6298145055770874E-9</v>
      </c>
      <c r="Y650" s="12">
        <f t="shared" si="166"/>
        <v>7.3026168610734847E-3</v>
      </c>
      <c r="Z650" s="12">
        <f t="shared" si="167"/>
        <v>7.3026168610734847E-3</v>
      </c>
      <c r="AA650" s="12">
        <f t="shared" si="168"/>
        <v>0.99269738313892641</v>
      </c>
      <c r="AB650" s="13">
        <f t="shared" si="169"/>
        <v>0.99999999999999989</v>
      </c>
    </row>
    <row r="651" spans="1:28" outlineLevel="4" x14ac:dyDescent="0.35">
      <c r="A651" s="25" t="s">
        <v>245</v>
      </c>
      <c r="B651" s="25" t="s">
        <v>266</v>
      </c>
      <c r="C651" s="25" t="s">
        <v>32</v>
      </c>
      <c r="D651" s="25" t="s">
        <v>43</v>
      </c>
      <c r="E651" s="25" t="s">
        <v>34</v>
      </c>
      <c r="F651" s="26">
        <v>280</v>
      </c>
      <c r="G651" s="25">
        <v>1111</v>
      </c>
      <c r="H651" s="25">
        <v>709500000</v>
      </c>
      <c r="I651" s="26" t="s">
        <v>32</v>
      </c>
      <c r="J651" s="27" t="s">
        <v>376</v>
      </c>
      <c r="K651" s="24">
        <v>19443104529</v>
      </c>
      <c r="L651" s="24">
        <v>19443104529</v>
      </c>
      <c r="M651" s="24">
        <v>0</v>
      </c>
      <c r="N651" s="24">
        <v>0</v>
      </c>
      <c r="O651" s="24">
        <f t="shared" si="157"/>
        <v>19443104529</v>
      </c>
      <c r="P651" s="24">
        <v>0</v>
      </c>
      <c r="Q651" s="24">
        <v>0</v>
      </c>
      <c r="R651" s="24">
        <v>0</v>
      </c>
      <c r="S651" s="24">
        <v>3048470185.6199999</v>
      </c>
      <c r="T651" s="24">
        <v>3048470185.6199999</v>
      </c>
      <c r="U651" s="24">
        <v>16394634343.379999</v>
      </c>
      <c r="V651" s="24">
        <v>16394634343.379999</v>
      </c>
      <c r="W651" s="24">
        <v>0</v>
      </c>
      <c r="X651" s="24">
        <f t="shared" ref="X651:X660" si="171">+$O651-$P651-$Q651-$R651-$S651-$W651</f>
        <v>16394634343.380001</v>
      </c>
      <c r="Y651" s="12">
        <f t="shared" si="166"/>
        <v>0.15678927102783977</v>
      </c>
      <c r="Z651" s="12">
        <f t="shared" si="167"/>
        <v>0.15678927102783977</v>
      </c>
      <c r="AA651" s="12">
        <f t="shared" si="168"/>
        <v>0</v>
      </c>
      <c r="AB651" s="13">
        <f t="shared" si="169"/>
        <v>0.15678927102783977</v>
      </c>
    </row>
    <row r="652" spans="1:28" ht="29" outlineLevel="4" x14ac:dyDescent="0.35">
      <c r="A652" s="25" t="s">
        <v>245</v>
      </c>
      <c r="B652" s="25" t="s">
        <v>266</v>
      </c>
      <c r="C652" s="25" t="s">
        <v>32</v>
      </c>
      <c r="D652" s="25" t="s">
        <v>44</v>
      </c>
      <c r="E652" s="25" t="s">
        <v>34</v>
      </c>
      <c r="F652" s="26">
        <v>280</v>
      </c>
      <c r="G652" s="25">
        <v>1111</v>
      </c>
      <c r="H652" s="25">
        <v>709500000</v>
      </c>
      <c r="I652" s="26" t="s">
        <v>32</v>
      </c>
      <c r="J652" s="27" t="s">
        <v>375</v>
      </c>
      <c r="K652" s="24">
        <v>718032028</v>
      </c>
      <c r="L652" s="24">
        <v>718032028</v>
      </c>
      <c r="M652" s="24">
        <v>0</v>
      </c>
      <c r="N652" s="24">
        <v>0</v>
      </c>
      <c r="O652" s="24">
        <f t="shared" si="157"/>
        <v>718032028</v>
      </c>
      <c r="P652" s="24">
        <v>0</v>
      </c>
      <c r="Q652" s="24">
        <v>0</v>
      </c>
      <c r="R652" s="24">
        <v>0</v>
      </c>
      <c r="S652" s="24">
        <v>116862907.33</v>
      </c>
      <c r="T652" s="24">
        <v>116862907.33</v>
      </c>
      <c r="U652" s="24">
        <v>601169120.66999996</v>
      </c>
      <c r="V652" s="24">
        <v>601169120.66999996</v>
      </c>
      <c r="W652" s="24">
        <v>0</v>
      </c>
      <c r="X652" s="24">
        <f t="shared" si="171"/>
        <v>601169120.66999996</v>
      </c>
      <c r="Y652" s="12">
        <f t="shared" si="166"/>
        <v>0.16275444934609518</v>
      </c>
      <c r="Z652" s="12">
        <f t="shared" si="167"/>
        <v>0.16275444934609518</v>
      </c>
      <c r="AA652" s="12">
        <f t="shared" si="168"/>
        <v>0</v>
      </c>
      <c r="AB652" s="13">
        <f t="shared" si="169"/>
        <v>0.16275444934609518</v>
      </c>
    </row>
    <row r="653" spans="1:28" outlineLevel="4" x14ac:dyDescent="0.35">
      <c r="A653" s="25" t="s">
        <v>245</v>
      </c>
      <c r="B653" s="25" t="s">
        <v>266</v>
      </c>
      <c r="C653" s="25" t="s">
        <v>32</v>
      </c>
      <c r="D653" s="25" t="s">
        <v>45</v>
      </c>
      <c r="E653" s="25" t="s">
        <v>34</v>
      </c>
      <c r="F653" s="26">
        <v>280</v>
      </c>
      <c r="G653" s="25">
        <v>1111</v>
      </c>
      <c r="H653" s="25">
        <v>709500000</v>
      </c>
      <c r="I653" s="26" t="s">
        <v>32</v>
      </c>
      <c r="J653" s="27" t="s">
        <v>46</v>
      </c>
      <c r="K653" s="24">
        <v>10649434829</v>
      </c>
      <c r="L653" s="24">
        <v>10649434829</v>
      </c>
      <c r="M653" s="24">
        <v>0</v>
      </c>
      <c r="N653" s="24">
        <v>0</v>
      </c>
      <c r="O653" s="24">
        <f t="shared" si="157"/>
        <v>10649434829</v>
      </c>
      <c r="P653" s="24">
        <v>0</v>
      </c>
      <c r="Q653" s="24">
        <v>0</v>
      </c>
      <c r="R653" s="24">
        <v>0</v>
      </c>
      <c r="S653" s="24">
        <v>22281621.539999999</v>
      </c>
      <c r="T653" s="24">
        <v>22281621.539999999</v>
      </c>
      <c r="U653" s="24">
        <v>10627153207.459999</v>
      </c>
      <c r="V653" s="24">
        <v>10627153207.459999</v>
      </c>
      <c r="W653" s="24">
        <v>0</v>
      </c>
      <c r="X653" s="24">
        <f t="shared" si="171"/>
        <v>10627153207.459999</v>
      </c>
      <c r="Y653" s="12">
        <f t="shared" si="166"/>
        <v>2.0922820692159004E-3</v>
      </c>
      <c r="Z653" s="12">
        <f t="shared" si="167"/>
        <v>2.0922820692159004E-3</v>
      </c>
      <c r="AA653" s="12">
        <f t="shared" si="168"/>
        <v>0</v>
      </c>
      <c r="AB653" s="13">
        <f t="shared" si="169"/>
        <v>2.0922820692159004E-3</v>
      </c>
    </row>
    <row r="654" spans="1:28" outlineLevel="4" x14ac:dyDescent="0.35">
      <c r="A654" s="25" t="s">
        <v>245</v>
      </c>
      <c r="B654" s="25" t="s">
        <v>266</v>
      </c>
      <c r="C654" s="25" t="s">
        <v>32</v>
      </c>
      <c r="D654" s="25" t="s">
        <v>47</v>
      </c>
      <c r="E654" s="25" t="s">
        <v>34</v>
      </c>
      <c r="F654" s="26">
        <v>280</v>
      </c>
      <c r="G654" s="25">
        <v>1111</v>
      </c>
      <c r="H654" s="25">
        <v>709500000</v>
      </c>
      <c r="I654" s="26" t="s">
        <v>32</v>
      </c>
      <c r="J654" s="27" t="s">
        <v>48</v>
      </c>
      <c r="K654" s="24">
        <v>9829148031</v>
      </c>
      <c r="L654" s="24">
        <v>9829148031</v>
      </c>
      <c r="M654" s="24">
        <v>0</v>
      </c>
      <c r="N654" s="24">
        <v>0</v>
      </c>
      <c r="O654" s="24">
        <f t="shared" si="157"/>
        <v>9829148031</v>
      </c>
      <c r="P654" s="24">
        <v>0</v>
      </c>
      <c r="Q654" s="24">
        <v>2493042</v>
      </c>
      <c r="R654" s="24">
        <v>0</v>
      </c>
      <c r="S654" s="24">
        <v>9551317068.6299992</v>
      </c>
      <c r="T654" s="24">
        <v>9551317068.6299992</v>
      </c>
      <c r="U654" s="24">
        <v>275337920.37</v>
      </c>
      <c r="V654" s="24">
        <v>275337920.37</v>
      </c>
      <c r="W654" s="24">
        <v>0</v>
      </c>
      <c r="X654" s="24">
        <f t="shared" si="171"/>
        <v>275337920.37000084</v>
      </c>
      <c r="Y654" s="12">
        <f t="shared" si="166"/>
        <v>0.97173397312831655</v>
      </c>
      <c r="Z654" s="12">
        <f t="shared" si="167"/>
        <v>0.97173397312831655</v>
      </c>
      <c r="AA654" s="12">
        <f t="shared" si="168"/>
        <v>2.5363764917744983E-4</v>
      </c>
      <c r="AB654" s="13">
        <f t="shared" si="169"/>
        <v>0.97198761077749396</v>
      </c>
    </row>
    <row r="655" spans="1:28" outlineLevel="4" x14ac:dyDescent="0.35">
      <c r="A655" s="25" t="s">
        <v>245</v>
      </c>
      <c r="B655" s="25" t="s">
        <v>266</v>
      </c>
      <c r="C655" s="25" t="s">
        <v>32</v>
      </c>
      <c r="D655" s="25" t="s">
        <v>49</v>
      </c>
      <c r="E655" s="25" t="s">
        <v>34</v>
      </c>
      <c r="F655" s="26">
        <v>280</v>
      </c>
      <c r="G655" s="25">
        <v>1111</v>
      </c>
      <c r="H655" s="25">
        <v>709500000</v>
      </c>
      <c r="I655" s="26" t="s">
        <v>32</v>
      </c>
      <c r="J655" s="27" t="s">
        <v>50</v>
      </c>
      <c r="K655" s="24">
        <v>18889349756</v>
      </c>
      <c r="L655" s="24">
        <v>18889349756</v>
      </c>
      <c r="M655" s="24">
        <v>0</v>
      </c>
      <c r="N655" s="24">
        <v>0</v>
      </c>
      <c r="O655" s="24">
        <f t="shared" si="157"/>
        <v>18889349756</v>
      </c>
      <c r="P655" s="24">
        <v>0</v>
      </c>
      <c r="Q655" s="24">
        <v>0</v>
      </c>
      <c r="R655" s="24">
        <v>0</v>
      </c>
      <c r="S655" s="24">
        <v>3086278361.8800001</v>
      </c>
      <c r="T655" s="24">
        <v>3086278361.8800001</v>
      </c>
      <c r="U655" s="24">
        <v>15803071394.120001</v>
      </c>
      <c r="V655" s="24">
        <v>15803071394.120001</v>
      </c>
      <c r="W655" s="24">
        <v>0</v>
      </c>
      <c r="X655" s="24">
        <f t="shared" si="171"/>
        <v>15803071394.119999</v>
      </c>
      <c r="Y655" s="12">
        <f t="shared" si="166"/>
        <v>0.16338722093383212</v>
      </c>
      <c r="Z655" s="12">
        <f t="shared" si="167"/>
        <v>0.16338722093383212</v>
      </c>
      <c r="AA655" s="12">
        <f t="shared" si="168"/>
        <v>0</v>
      </c>
      <c r="AB655" s="13">
        <f t="shared" si="169"/>
        <v>0.16338722093383212</v>
      </c>
    </row>
    <row r="656" spans="1:28" ht="87" outlineLevel="4" x14ac:dyDescent="0.35">
      <c r="A656" s="25" t="s">
        <v>245</v>
      </c>
      <c r="B656" s="25" t="s">
        <v>266</v>
      </c>
      <c r="C656" s="25" t="s">
        <v>32</v>
      </c>
      <c r="D656" s="25" t="s">
        <v>51</v>
      </c>
      <c r="E656" s="25" t="s">
        <v>52</v>
      </c>
      <c r="F656" s="26" t="s">
        <v>35</v>
      </c>
      <c r="G656" s="25">
        <v>1112</v>
      </c>
      <c r="H656" s="25">
        <v>709500000</v>
      </c>
      <c r="I656" s="26" t="s">
        <v>32</v>
      </c>
      <c r="J656" s="27" t="s">
        <v>377</v>
      </c>
      <c r="K656" s="24">
        <v>11621074810</v>
      </c>
      <c r="L656" s="24">
        <v>11621074810</v>
      </c>
      <c r="M656" s="24">
        <v>0</v>
      </c>
      <c r="N656" s="24">
        <v>0</v>
      </c>
      <c r="O656" s="24">
        <f t="shared" si="157"/>
        <v>11621074810</v>
      </c>
      <c r="P656" s="24">
        <v>0</v>
      </c>
      <c r="Q656" s="24">
        <v>8984882168</v>
      </c>
      <c r="R656" s="24">
        <v>0</v>
      </c>
      <c r="S656" s="24">
        <v>2636192642</v>
      </c>
      <c r="T656" s="24">
        <v>2636192642</v>
      </c>
      <c r="U656" s="24">
        <v>0</v>
      </c>
      <c r="V656" s="24">
        <v>0</v>
      </c>
      <c r="W656" s="24">
        <v>0</v>
      </c>
      <c r="X656" s="24">
        <f t="shared" si="171"/>
        <v>0</v>
      </c>
      <c r="Y656" s="12">
        <f t="shared" si="166"/>
        <v>0.22684585420029665</v>
      </c>
      <c r="Z656" s="12">
        <f t="shared" si="167"/>
        <v>0.22684585420029665</v>
      </c>
      <c r="AA656" s="12">
        <f t="shared" si="168"/>
        <v>0.77315414579970332</v>
      </c>
      <c r="AB656" s="13">
        <f t="shared" si="169"/>
        <v>1</v>
      </c>
    </row>
    <row r="657" spans="1:28" ht="58" outlineLevel="4" x14ac:dyDescent="0.35">
      <c r="A657" s="25" t="s">
        <v>245</v>
      </c>
      <c r="B657" s="25" t="s">
        <v>266</v>
      </c>
      <c r="C657" s="25" t="s">
        <v>32</v>
      </c>
      <c r="D657" s="25" t="s">
        <v>53</v>
      </c>
      <c r="E657" s="25" t="s">
        <v>52</v>
      </c>
      <c r="F657" s="26" t="s">
        <v>35</v>
      </c>
      <c r="G657" s="25">
        <v>1112</v>
      </c>
      <c r="H657" s="25">
        <v>709500000</v>
      </c>
      <c r="I657" s="26" t="s">
        <v>32</v>
      </c>
      <c r="J657" s="27" t="s">
        <v>378</v>
      </c>
      <c r="K657" s="24">
        <v>639221778</v>
      </c>
      <c r="L657" s="24">
        <v>639221778</v>
      </c>
      <c r="M657" s="24">
        <v>0</v>
      </c>
      <c r="N657" s="24">
        <v>0</v>
      </c>
      <c r="O657" s="24">
        <f t="shared" si="157"/>
        <v>639221778</v>
      </c>
      <c r="P657" s="24">
        <v>0</v>
      </c>
      <c r="Q657" s="24">
        <v>496732140</v>
      </c>
      <c r="R657" s="24">
        <v>0</v>
      </c>
      <c r="S657" s="24">
        <v>142489638</v>
      </c>
      <c r="T657" s="24">
        <v>142489638</v>
      </c>
      <c r="U657" s="24">
        <v>0</v>
      </c>
      <c r="V657" s="24">
        <v>0</v>
      </c>
      <c r="W657" s="24">
        <v>0</v>
      </c>
      <c r="X657" s="24">
        <f t="shared" si="171"/>
        <v>0</v>
      </c>
      <c r="Y657" s="12">
        <f t="shared" si="166"/>
        <v>0.22291111301905611</v>
      </c>
      <c r="Z657" s="12">
        <f t="shared" si="167"/>
        <v>0.22291111301905611</v>
      </c>
      <c r="AA657" s="12">
        <f t="shared" si="168"/>
        <v>0.77708888698094392</v>
      </c>
      <c r="AB657" s="13">
        <f t="shared" si="169"/>
        <v>1</v>
      </c>
    </row>
    <row r="658" spans="1:28" ht="87" outlineLevel="4" x14ac:dyDescent="0.35">
      <c r="A658" s="25" t="s">
        <v>245</v>
      </c>
      <c r="B658" s="25" t="s">
        <v>266</v>
      </c>
      <c r="C658" s="25" t="s">
        <v>32</v>
      </c>
      <c r="D658" s="25" t="s">
        <v>54</v>
      </c>
      <c r="E658" s="25" t="s">
        <v>52</v>
      </c>
      <c r="F658" s="26" t="s">
        <v>35</v>
      </c>
      <c r="G658" s="25">
        <v>1112</v>
      </c>
      <c r="H658" s="25">
        <v>709500000</v>
      </c>
      <c r="I658" s="26" t="s">
        <v>32</v>
      </c>
      <c r="J658" s="27" t="s">
        <v>379</v>
      </c>
      <c r="K658" s="24">
        <v>463668063</v>
      </c>
      <c r="L658" s="24">
        <v>463668063</v>
      </c>
      <c r="M658" s="24">
        <v>0</v>
      </c>
      <c r="N658" s="24">
        <v>0</v>
      </c>
      <c r="O658" s="24">
        <f t="shared" si="157"/>
        <v>463668063</v>
      </c>
      <c r="P658" s="24">
        <v>0</v>
      </c>
      <c r="Q658" s="24">
        <v>402842915</v>
      </c>
      <c r="R658" s="24">
        <v>0</v>
      </c>
      <c r="S658" s="24">
        <v>60825148</v>
      </c>
      <c r="T658" s="24">
        <v>60825148</v>
      </c>
      <c r="U658" s="24">
        <v>0</v>
      </c>
      <c r="V658" s="24">
        <v>0</v>
      </c>
      <c r="W658" s="24">
        <v>0</v>
      </c>
      <c r="X658" s="24">
        <f t="shared" si="171"/>
        <v>0</v>
      </c>
      <c r="Y658" s="12">
        <f t="shared" si="166"/>
        <v>0.13118252658259968</v>
      </c>
      <c r="Z658" s="12">
        <f t="shared" si="167"/>
        <v>0.13118252658259968</v>
      </c>
      <c r="AA658" s="12">
        <f t="shared" si="168"/>
        <v>0.86881747341740034</v>
      </c>
      <c r="AB658" s="13">
        <f t="shared" si="169"/>
        <v>1</v>
      </c>
    </row>
    <row r="659" spans="1:28" ht="72.5" outlineLevel="4" x14ac:dyDescent="0.35">
      <c r="A659" s="25" t="s">
        <v>245</v>
      </c>
      <c r="B659" s="25" t="s">
        <v>266</v>
      </c>
      <c r="C659" s="25" t="s">
        <v>32</v>
      </c>
      <c r="D659" s="25" t="s">
        <v>55</v>
      </c>
      <c r="E659" s="25" t="s">
        <v>52</v>
      </c>
      <c r="F659" s="26" t="s">
        <v>35</v>
      </c>
      <c r="G659" s="25">
        <v>1112</v>
      </c>
      <c r="H659" s="25">
        <v>709500000</v>
      </c>
      <c r="I659" s="26" t="s">
        <v>32</v>
      </c>
      <c r="J659" s="27" t="s">
        <v>380</v>
      </c>
      <c r="K659" s="24">
        <v>3835330671</v>
      </c>
      <c r="L659" s="24">
        <v>3835330671</v>
      </c>
      <c r="M659" s="24">
        <v>0</v>
      </c>
      <c r="N659" s="24">
        <v>0</v>
      </c>
      <c r="O659" s="24">
        <f t="shared" si="157"/>
        <v>3835330671</v>
      </c>
      <c r="P659" s="24">
        <v>0</v>
      </c>
      <c r="Q659" s="24">
        <v>2980455512</v>
      </c>
      <c r="R659" s="24">
        <v>0</v>
      </c>
      <c r="S659" s="24">
        <v>854875159</v>
      </c>
      <c r="T659" s="24">
        <v>854875159</v>
      </c>
      <c r="U659" s="24">
        <v>0</v>
      </c>
      <c r="V659" s="24">
        <v>0</v>
      </c>
      <c r="W659" s="24">
        <v>0</v>
      </c>
      <c r="X659" s="24">
        <f t="shared" si="171"/>
        <v>0</v>
      </c>
      <c r="Y659" s="12">
        <f t="shared" si="166"/>
        <v>0.22289477292373991</v>
      </c>
      <c r="Z659" s="12">
        <f t="shared" si="167"/>
        <v>0.22289477292373991</v>
      </c>
      <c r="AA659" s="12">
        <f t="shared" si="168"/>
        <v>0.77710522707626006</v>
      </c>
      <c r="AB659" s="13">
        <f t="shared" si="169"/>
        <v>1</v>
      </c>
    </row>
    <row r="660" spans="1:28" ht="72.5" outlineLevel="4" x14ac:dyDescent="0.35">
      <c r="A660" s="25" t="s">
        <v>245</v>
      </c>
      <c r="B660" s="25" t="s">
        <v>266</v>
      </c>
      <c r="C660" s="25" t="s">
        <v>32</v>
      </c>
      <c r="D660" s="25" t="s">
        <v>56</v>
      </c>
      <c r="E660" s="25" t="s">
        <v>52</v>
      </c>
      <c r="F660" s="26" t="s">
        <v>35</v>
      </c>
      <c r="G660" s="25">
        <v>1112</v>
      </c>
      <c r="H660" s="25">
        <v>709500000</v>
      </c>
      <c r="I660" s="26" t="s">
        <v>32</v>
      </c>
      <c r="J660" s="27" t="s">
        <v>381</v>
      </c>
      <c r="K660" s="24">
        <v>1917665335</v>
      </c>
      <c r="L660" s="24">
        <v>1917665335</v>
      </c>
      <c r="M660" s="24">
        <v>0</v>
      </c>
      <c r="N660" s="24">
        <v>0</v>
      </c>
      <c r="O660" s="24">
        <f t="shared" si="157"/>
        <v>1917665335</v>
      </c>
      <c r="P660" s="24">
        <v>0</v>
      </c>
      <c r="Q660" s="24">
        <v>1490185230</v>
      </c>
      <c r="R660" s="24">
        <v>0</v>
      </c>
      <c r="S660" s="24">
        <v>427480105</v>
      </c>
      <c r="T660" s="24">
        <v>427480105</v>
      </c>
      <c r="U660" s="24">
        <v>0</v>
      </c>
      <c r="V660" s="24">
        <v>0</v>
      </c>
      <c r="W660" s="24">
        <v>0</v>
      </c>
      <c r="X660" s="24">
        <f t="shared" si="171"/>
        <v>0</v>
      </c>
      <c r="Y660" s="12">
        <f t="shared" si="166"/>
        <v>0.2229169486447436</v>
      </c>
      <c r="Z660" s="12">
        <f t="shared" si="167"/>
        <v>0.2229169486447436</v>
      </c>
      <c r="AA660" s="12">
        <f t="shared" si="168"/>
        <v>0.77708305135525646</v>
      </c>
      <c r="AB660" s="13">
        <f t="shared" si="169"/>
        <v>1</v>
      </c>
    </row>
    <row r="661" spans="1:28" ht="58" outlineLevel="4" x14ac:dyDescent="0.35">
      <c r="A661" s="25" t="s">
        <v>245</v>
      </c>
      <c r="B661" s="25" t="s">
        <v>266</v>
      </c>
      <c r="C661" s="25" t="s">
        <v>32</v>
      </c>
      <c r="D661" s="25" t="s">
        <v>57</v>
      </c>
      <c r="E661" s="25" t="s">
        <v>52</v>
      </c>
      <c r="F661" s="26" t="s">
        <v>35</v>
      </c>
      <c r="G661" s="25">
        <v>1112</v>
      </c>
      <c r="H661" s="25">
        <v>709500000</v>
      </c>
      <c r="I661" s="26" t="s">
        <v>32</v>
      </c>
      <c r="J661" s="27" t="s">
        <v>382</v>
      </c>
      <c r="K661" s="24">
        <v>7769966490</v>
      </c>
      <c r="L661" s="24">
        <v>7769966490</v>
      </c>
      <c r="M661" s="24">
        <v>0</v>
      </c>
      <c r="N661" s="24">
        <v>0</v>
      </c>
      <c r="O661" s="24">
        <f t="shared" si="157"/>
        <v>7769966490</v>
      </c>
      <c r="P661" s="24">
        <v>0</v>
      </c>
      <c r="Q661" s="24">
        <v>6483464874.8800001</v>
      </c>
      <c r="R661" s="24">
        <v>0</v>
      </c>
      <c r="S661" s="24">
        <v>1286501615.1199999</v>
      </c>
      <c r="T661" s="24">
        <v>1286501615.1199999</v>
      </c>
      <c r="U661" s="24">
        <v>0</v>
      </c>
      <c r="V661" s="24">
        <v>0</v>
      </c>
      <c r="W661" s="24">
        <v>0</v>
      </c>
      <c r="X661" s="24">
        <f>+$O661-$P661-$Q661-$R661-$S661-$W661</f>
        <v>0</v>
      </c>
      <c r="Y661" s="12">
        <f t="shared" si="166"/>
        <v>0.16557363751513424</v>
      </c>
      <c r="Z661" s="12">
        <f t="shared" si="167"/>
        <v>0.16557363751513424</v>
      </c>
      <c r="AA661" s="12">
        <f t="shared" si="168"/>
        <v>0.83442636248486579</v>
      </c>
      <c r="AB661" s="13">
        <f t="shared" si="169"/>
        <v>1</v>
      </c>
    </row>
    <row r="662" spans="1:28" outlineLevel="3" x14ac:dyDescent="0.35">
      <c r="A662" s="29"/>
      <c r="B662" s="29"/>
      <c r="C662" s="29" t="s">
        <v>58</v>
      </c>
      <c r="D662" s="29"/>
      <c r="E662" s="29"/>
      <c r="F662" s="39"/>
      <c r="G662" s="29"/>
      <c r="H662" s="29"/>
      <c r="I662" s="39"/>
      <c r="J662" s="40"/>
      <c r="K662" s="30">
        <f t="shared" ref="K662:X662" si="172">SUBTOTAL(9,K647:K661)</f>
        <v>163582057102</v>
      </c>
      <c r="L662" s="30">
        <f t="shared" si="172"/>
        <v>163582057102</v>
      </c>
      <c r="M662" s="30">
        <f t="shared" si="172"/>
        <v>0</v>
      </c>
      <c r="N662" s="30">
        <f t="shared" si="172"/>
        <v>0</v>
      </c>
      <c r="O662" s="30">
        <f t="shared" si="172"/>
        <v>163582057102</v>
      </c>
      <c r="P662" s="30">
        <f t="shared" si="172"/>
        <v>0</v>
      </c>
      <c r="Q662" s="30">
        <f t="shared" si="172"/>
        <v>20861414655.869999</v>
      </c>
      <c r="R662" s="30">
        <f t="shared" si="172"/>
        <v>0</v>
      </c>
      <c r="S662" s="30">
        <f t="shared" si="172"/>
        <v>33991362380.669998</v>
      </c>
      <c r="T662" s="30">
        <f t="shared" si="172"/>
        <v>33991362380.669998</v>
      </c>
      <c r="U662" s="30">
        <f t="shared" si="172"/>
        <v>108729280065.45999</v>
      </c>
      <c r="V662" s="30">
        <f t="shared" si="172"/>
        <v>108729280065.45999</v>
      </c>
      <c r="W662" s="30">
        <f t="shared" si="172"/>
        <v>0</v>
      </c>
      <c r="X662" s="30">
        <f t="shared" si="172"/>
        <v>108729280065.45999</v>
      </c>
      <c r="Y662" s="14">
        <f t="shared" si="166"/>
        <v>0.20779395358425537</v>
      </c>
      <c r="Z662" s="14">
        <f t="shared" si="167"/>
        <v>0.20779395358425537</v>
      </c>
      <c r="AA662" s="14">
        <f t="shared" si="168"/>
        <v>0.12752874627846297</v>
      </c>
      <c r="AB662" s="15">
        <f t="shared" si="169"/>
        <v>0.33532269986271834</v>
      </c>
    </row>
    <row r="663" spans="1:28" outlineLevel="4" x14ac:dyDescent="0.35">
      <c r="A663" s="25" t="s">
        <v>245</v>
      </c>
      <c r="B663" s="25" t="s">
        <v>266</v>
      </c>
      <c r="C663" s="25" t="s">
        <v>59</v>
      </c>
      <c r="D663" s="25" t="s">
        <v>67</v>
      </c>
      <c r="E663" s="25" t="s">
        <v>34</v>
      </c>
      <c r="F663" s="26" t="s">
        <v>35</v>
      </c>
      <c r="G663" s="25">
        <v>1120</v>
      </c>
      <c r="H663" s="25">
        <v>709500000</v>
      </c>
      <c r="I663" s="26" t="s">
        <v>32</v>
      </c>
      <c r="J663" s="27" t="s">
        <v>388</v>
      </c>
      <c r="K663" s="24">
        <v>15349589</v>
      </c>
      <c r="L663" s="24">
        <v>15349589</v>
      </c>
      <c r="M663" s="24">
        <v>0</v>
      </c>
      <c r="N663" s="24">
        <v>0</v>
      </c>
      <c r="O663" s="24">
        <f t="shared" si="157"/>
        <v>15349589</v>
      </c>
      <c r="P663" s="24">
        <v>0</v>
      </c>
      <c r="Q663" s="24">
        <v>3748924</v>
      </c>
      <c r="R663" s="24">
        <v>0</v>
      </c>
      <c r="S663" s="24">
        <v>0</v>
      </c>
      <c r="T663" s="24">
        <v>0</v>
      </c>
      <c r="U663" s="24">
        <v>0</v>
      </c>
      <c r="V663" s="24">
        <v>11600665</v>
      </c>
      <c r="W663" s="24">
        <v>0</v>
      </c>
      <c r="X663" s="24">
        <f>+$O663-$P663-$Q663-$R663-$S663-$W663</f>
        <v>11600665</v>
      </c>
      <c r="Y663" s="12">
        <f t="shared" si="166"/>
        <v>0</v>
      </c>
      <c r="Z663" s="12">
        <f t="shared" si="167"/>
        <v>0</v>
      </c>
      <c r="AA663" s="12">
        <f t="shared" si="168"/>
        <v>0.24423611602890474</v>
      </c>
      <c r="AB663" s="13">
        <f t="shared" si="169"/>
        <v>0.24423611602890474</v>
      </c>
    </row>
    <row r="664" spans="1:28" outlineLevel="4" x14ac:dyDescent="0.35">
      <c r="A664" s="25" t="s">
        <v>245</v>
      </c>
      <c r="B664" s="25" t="s">
        <v>266</v>
      </c>
      <c r="C664" s="25" t="s">
        <v>59</v>
      </c>
      <c r="D664" s="25" t="s">
        <v>68</v>
      </c>
      <c r="E664" s="25" t="s">
        <v>34</v>
      </c>
      <c r="F664" s="26" t="s">
        <v>35</v>
      </c>
      <c r="G664" s="25">
        <v>1120</v>
      </c>
      <c r="H664" s="25">
        <v>709500000</v>
      </c>
      <c r="I664" s="26" t="s">
        <v>32</v>
      </c>
      <c r="J664" s="27" t="s">
        <v>389</v>
      </c>
      <c r="K664" s="24">
        <v>68103130</v>
      </c>
      <c r="L664" s="24">
        <v>68103130</v>
      </c>
      <c r="M664" s="24">
        <v>0</v>
      </c>
      <c r="N664" s="24">
        <v>0</v>
      </c>
      <c r="O664" s="24">
        <f t="shared" si="157"/>
        <v>68103130</v>
      </c>
      <c r="P664" s="24">
        <v>0</v>
      </c>
      <c r="Q664" s="24">
        <v>16795089</v>
      </c>
      <c r="R664" s="24">
        <v>0</v>
      </c>
      <c r="S664" s="24">
        <v>0</v>
      </c>
      <c r="T664" s="24">
        <v>0</v>
      </c>
      <c r="U664" s="24">
        <v>0</v>
      </c>
      <c r="V664" s="24">
        <v>51308041</v>
      </c>
      <c r="W664" s="24">
        <v>0</v>
      </c>
      <c r="X664" s="24">
        <f>+$O664-$P664-$Q664-$R664-$S664-$W664</f>
        <v>51308041</v>
      </c>
      <c r="Y664" s="12">
        <f t="shared" si="166"/>
        <v>0</v>
      </c>
      <c r="Z664" s="12">
        <f t="shared" si="167"/>
        <v>0</v>
      </c>
      <c r="AA664" s="12">
        <f t="shared" si="168"/>
        <v>0.24661258594135102</v>
      </c>
      <c r="AB664" s="13">
        <f t="shared" si="169"/>
        <v>0.24661258594135102</v>
      </c>
    </row>
    <row r="665" spans="1:28" outlineLevel="4" x14ac:dyDescent="0.35">
      <c r="A665" s="25" t="s">
        <v>245</v>
      </c>
      <c r="B665" s="25" t="s">
        <v>266</v>
      </c>
      <c r="C665" s="25" t="s">
        <v>59</v>
      </c>
      <c r="D665" s="25" t="s">
        <v>76</v>
      </c>
      <c r="E665" s="25" t="s">
        <v>34</v>
      </c>
      <c r="F665" s="26" t="s">
        <v>35</v>
      </c>
      <c r="G665" s="25">
        <v>1120</v>
      </c>
      <c r="H665" s="25">
        <v>709500000</v>
      </c>
      <c r="I665" s="26" t="s">
        <v>32</v>
      </c>
      <c r="J665" s="27" t="s">
        <v>77</v>
      </c>
      <c r="K665" s="24">
        <v>0</v>
      </c>
      <c r="L665" s="24">
        <v>0</v>
      </c>
      <c r="M665" s="24">
        <v>0</v>
      </c>
      <c r="N665" s="24">
        <v>18630459.75</v>
      </c>
      <c r="O665" s="24">
        <f t="shared" si="157"/>
        <v>0</v>
      </c>
      <c r="P665" s="24">
        <v>0</v>
      </c>
      <c r="Q665" s="24">
        <v>18630459.75</v>
      </c>
      <c r="R665" s="24">
        <v>0</v>
      </c>
      <c r="S665" s="24">
        <v>0</v>
      </c>
      <c r="T665" s="24">
        <v>0</v>
      </c>
      <c r="U665" s="24">
        <v>-18630459.75</v>
      </c>
      <c r="V665" s="24">
        <v>-18630459.75</v>
      </c>
      <c r="W665" s="24">
        <v>0</v>
      </c>
      <c r="X665" s="24">
        <f>+$O665-$P665-$Q665-$R665-$S665-$W665</f>
        <v>-18630459.75</v>
      </c>
      <c r="Y665" s="12">
        <f t="shared" si="166"/>
        <v>0</v>
      </c>
      <c r="Z665" s="12">
        <f t="shared" si="167"/>
        <v>0</v>
      </c>
      <c r="AA665" s="12">
        <f t="shared" si="168"/>
        <v>0</v>
      </c>
      <c r="AB665" s="13">
        <f t="shared" si="169"/>
        <v>0</v>
      </c>
    </row>
    <row r="666" spans="1:28" outlineLevel="3" x14ac:dyDescent="0.35">
      <c r="A666" s="29"/>
      <c r="B666" s="29"/>
      <c r="C666" s="29" t="s">
        <v>78</v>
      </c>
      <c r="D666" s="29"/>
      <c r="E666" s="29"/>
      <c r="F666" s="39"/>
      <c r="G666" s="29"/>
      <c r="H666" s="29"/>
      <c r="I666" s="39"/>
      <c r="J666" s="40"/>
      <c r="K666" s="30">
        <f t="shared" ref="K666:X666" si="173">SUBTOTAL(9,K663:K665)</f>
        <v>83452719</v>
      </c>
      <c r="L666" s="30">
        <f t="shared" si="173"/>
        <v>83452719</v>
      </c>
      <c r="M666" s="30">
        <f t="shared" si="173"/>
        <v>0</v>
      </c>
      <c r="N666" s="30">
        <f t="shared" si="173"/>
        <v>18630459.75</v>
      </c>
      <c r="O666" s="30">
        <f t="shared" si="173"/>
        <v>83452719</v>
      </c>
      <c r="P666" s="30">
        <f t="shared" si="173"/>
        <v>0</v>
      </c>
      <c r="Q666" s="30">
        <f t="shared" si="173"/>
        <v>39174472.75</v>
      </c>
      <c r="R666" s="30">
        <f t="shared" si="173"/>
        <v>0</v>
      </c>
      <c r="S666" s="30">
        <f t="shared" si="173"/>
        <v>0</v>
      </c>
      <c r="T666" s="30">
        <f t="shared" si="173"/>
        <v>0</v>
      </c>
      <c r="U666" s="30">
        <f t="shared" si="173"/>
        <v>-18630459.75</v>
      </c>
      <c r="V666" s="30">
        <f t="shared" si="173"/>
        <v>44278246.25</v>
      </c>
      <c r="W666" s="30">
        <f t="shared" si="173"/>
        <v>0</v>
      </c>
      <c r="X666" s="30">
        <f t="shared" si="173"/>
        <v>44278246.25</v>
      </c>
      <c r="Y666" s="14">
        <f t="shared" si="166"/>
        <v>0</v>
      </c>
      <c r="Z666" s="14">
        <f t="shared" si="167"/>
        <v>0</v>
      </c>
      <c r="AA666" s="14">
        <f t="shared" si="168"/>
        <v>0.46942116709223097</v>
      </c>
      <c r="AB666" s="15">
        <f t="shared" si="169"/>
        <v>0.46942116709223097</v>
      </c>
    </row>
    <row r="667" spans="1:28" ht="87" outlineLevel="4" x14ac:dyDescent="0.35">
      <c r="A667" s="25" t="s">
        <v>245</v>
      </c>
      <c r="B667" s="25" t="s">
        <v>266</v>
      </c>
      <c r="C667" s="25" t="s">
        <v>101</v>
      </c>
      <c r="D667" s="25" t="s">
        <v>102</v>
      </c>
      <c r="E667" s="25" t="s">
        <v>52</v>
      </c>
      <c r="F667" s="26" t="s">
        <v>35</v>
      </c>
      <c r="G667" s="25">
        <v>1310</v>
      </c>
      <c r="H667" s="25">
        <v>709500000</v>
      </c>
      <c r="I667" s="26" t="s">
        <v>32</v>
      </c>
      <c r="J667" s="27" t="s">
        <v>399</v>
      </c>
      <c r="K667" s="24">
        <v>145415611</v>
      </c>
      <c r="L667" s="24">
        <v>145415611</v>
      </c>
      <c r="M667" s="24">
        <v>0</v>
      </c>
      <c r="N667" s="24">
        <v>0</v>
      </c>
      <c r="O667" s="24">
        <f t="shared" ref="O667:O709" si="174">$L667+$M667</f>
        <v>145415611</v>
      </c>
      <c r="P667" s="24">
        <v>0</v>
      </c>
      <c r="Q667" s="24">
        <v>126913569.66</v>
      </c>
      <c r="R667" s="24">
        <v>0</v>
      </c>
      <c r="S667" s="24">
        <v>18502041.34</v>
      </c>
      <c r="T667" s="24">
        <v>18502041.34</v>
      </c>
      <c r="U667" s="24">
        <v>0</v>
      </c>
      <c r="V667" s="24">
        <v>0</v>
      </c>
      <c r="W667" s="24">
        <v>0</v>
      </c>
      <c r="X667" s="24">
        <f>+$O667-$P667-$Q667-$R667-$S667-$W667</f>
        <v>3.7252902984619141E-9</v>
      </c>
      <c r="Y667" s="12">
        <f t="shared" si="166"/>
        <v>0.12723559192004497</v>
      </c>
      <c r="Z667" s="12">
        <f t="shared" si="167"/>
        <v>0.12723559192004497</v>
      </c>
      <c r="AA667" s="12">
        <f t="shared" si="168"/>
        <v>0.87276440807995503</v>
      </c>
      <c r="AB667" s="13">
        <f t="shared" si="169"/>
        <v>1</v>
      </c>
    </row>
    <row r="668" spans="1:28" ht="159.5" outlineLevel="4" x14ac:dyDescent="0.35">
      <c r="A668" s="25" t="s">
        <v>245</v>
      </c>
      <c r="B668" s="25" t="s">
        <v>266</v>
      </c>
      <c r="C668" s="25" t="s">
        <v>101</v>
      </c>
      <c r="D668" s="25" t="s">
        <v>102</v>
      </c>
      <c r="E668" s="25" t="s">
        <v>267</v>
      </c>
      <c r="F668" s="26" t="s">
        <v>35</v>
      </c>
      <c r="G668" s="25">
        <v>1310</v>
      </c>
      <c r="H668" s="25">
        <v>709500000</v>
      </c>
      <c r="I668" s="26" t="s">
        <v>32</v>
      </c>
      <c r="J668" s="27" t="s">
        <v>566</v>
      </c>
      <c r="K668" s="24">
        <v>263994208</v>
      </c>
      <c r="L668" s="24">
        <v>263994208</v>
      </c>
      <c r="M668" s="24">
        <v>0</v>
      </c>
      <c r="N668" s="24">
        <v>0</v>
      </c>
      <c r="O668" s="24">
        <f t="shared" si="174"/>
        <v>263994208</v>
      </c>
      <c r="P668" s="24">
        <v>0</v>
      </c>
      <c r="Q668" s="24">
        <v>131997108</v>
      </c>
      <c r="R668" s="24">
        <v>0</v>
      </c>
      <c r="S668" s="24">
        <v>0</v>
      </c>
      <c r="T668" s="24">
        <v>0</v>
      </c>
      <c r="U668" s="24">
        <v>0</v>
      </c>
      <c r="V668" s="24">
        <v>131997100</v>
      </c>
      <c r="W668" s="24">
        <v>0</v>
      </c>
      <c r="X668" s="24">
        <f>+$O668-$P668-$Q668-$R668-$S668-$W668</f>
        <v>131997100</v>
      </c>
      <c r="Y668" s="12">
        <f t="shared" si="166"/>
        <v>0</v>
      </c>
      <c r="Z668" s="12">
        <f t="shared" si="167"/>
        <v>0</v>
      </c>
      <c r="AA668" s="12">
        <f t="shared" si="168"/>
        <v>0.50000001515184755</v>
      </c>
      <c r="AB668" s="13">
        <f t="shared" si="169"/>
        <v>0.50000001515184755</v>
      </c>
    </row>
    <row r="669" spans="1:28" ht="87" outlineLevel="4" x14ac:dyDescent="0.35">
      <c r="A669" s="25" t="s">
        <v>245</v>
      </c>
      <c r="B669" s="25" t="s">
        <v>266</v>
      </c>
      <c r="C669" s="25" t="s">
        <v>101</v>
      </c>
      <c r="D669" s="25" t="s">
        <v>102</v>
      </c>
      <c r="E669" s="25" t="s">
        <v>103</v>
      </c>
      <c r="F669" s="26" t="s">
        <v>35</v>
      </c>
      <c r="G669" s="25">
        <v>1310</v>
      </c>
      <c r="H669" s="25">
        <v>709500000</v>
      </c>
      <c r="I669" s="26" t="s">
        <v>32</v>
      </c>
      <c r="J669" s="27" t="s">
        <v>400</v>
      </c>
      <c r="K669" s="24">
        <v>319610889</v>
      </c>
      <c r="L669" s="24">
        <v>319610889</v>
      </c>
      <c r="M669" s="24">
        <v>0</v>
      </c>
      <c r="N669" s="24">
        <v>0</v>
      </c>
      <c r="O669" s="24">
        <f t="shared" si="174"/>
        <v>319610889</v>
      </c>
      <c r="P669" s="24">
        <v>0</v>
      </c>
      <c r="Q669" s="24">
        <v>248370674.81999999</v>
      </c>
      <c r="R669" s="24">
        <v>0</v>
      </c>
      <c r="S669" s="24">
        <v>71240214.180000007</v>
      </c>
      <c r="T669" s="24">
        <v>71240214.180000007</v>
      </c>
      <c r="U669" s="24">
        <v>0</v>
      </c>
      <c r="V669" s="24">
        <v>0</v>
      </c>
      <c r="W669" s="24">
        <v>0</v>
      </c>
      <c r="X669" s="24">
        <f>+$O669-$P669-$Q669-$R669-$S669-$W669</f>
        <v>0</v>
      </c>
      <c r="Y669" s="12">
        <f t="shared" si="166"/>
        <v>0.222896705437342</v>
      </c>
      <c r="Z669" s="12">
        <f t="shared" si="167"/>
        <v>0.222896705437342</v>
      </c>
      <c r="AA669" s="12">
        <f t="shared" si="168"/>
        <v>0.77710329456265803</v>
      </c>
      <c r="AB669" s="13">
        <f t="shared" si="169"/>
        <v>1</v>
      </c>
    </row>
    <row r="670" spans="1:28" ht="58" outlineLevel="4" x14ac:dyDescent="0.35">
      <c r="A670" s="25" t="s">
        <v>245</v>
      </c>
      <c r="B670" s="25" t="s">
        <v>266</v>
      </c>
      <c r="C670" s="25" t="s">
        <v>101</v>
      </c>
      <c r="D670" s="25" t="s">
        <v>102</v>
      </c>
      <c r="E670" s="25" t="s">
        <v>104</v>
      </c>
      <c r="F670" s="26" t="s">
        <v>35</v>
      </c>
      <c r="G670" s="25">
        <v>1310</v>
      </c>
      <c r="H670" s="25">
        <v>709500000</v>
      </c>
      <c r="I670" s="26" t="s">
        <v>32</v>
      </c>
      <c r="J670" s="27" t="s">
        <v>522</v>
      </c>
      <c r="K670" s="24">
        <v>2049888950</v>
      </c>
      <c r="L670" s="24">
        <v>2049888950</v>
      </c>
      <c r="M670" s="24">
        <v>0</v>
      </c>
      <c r="N670" s="24">
        <v>0</v>
      </c>
      <c r="O670" s="24">
        <f t="shared" si="174"/>
        <v>2049888950</v>
      </c>
      <c r="P670" s="24">
        <v>0</v>
      </c>
      <c r="Q670" s="24">
        <v>1750658203.97</v>
      </c>
      <c r="R670" s="24">
        <v>0</v>
      </c>
      <c r="S670" s="24">
        <v>299230746.02999997</v>
      </c>
      <c r="T670" s="24">
        <v>299230746.02999997</v>
      </c>
      <c r="U670" s="24">
        <v>0</v>
      </c>
      <c r="V670" s="24">
        <v>0</v>
      </c>
      <c r="W670" s="24">
        <v>0</v>
      </c>
      <c r="X670" s="24">
        <f t="shared" ref="X670:X677" si="175">+$O670-$P670-$Q670-$R670-$S670-$W670</f>
        <v>0</v>
      </c>
      <c r="Y670" s="12">
        <f t="shared" si="166"/>
        <v>0.14597412510077679</v>
      </c>
      <c r="Z670" s="12">
        <f t="shared" si="167"/>
        <v>0.14597412510077679</v>
      </c>
      <c r="AA670" s="12">
        <f t="shared" si="168"/>
        <v>0.85402587489922321</v>
      </c>
      <c r="AB670" s="13">
        <f t="shared" si="169"/>
        <v>1</v>
      </c>
    </row>
    <row r="671" spans="1:28" ht="72.5" outlineLevel="4" x14ac:dyDescent="0.35">
      <c r="A671" s="25" t="s">
        <v>245</v>
      </c>
      <c r="B671" s="25" t="s">
        <v>266</v>
      </c>
      <c r="C671" s="25" t="s">
        <v>101</v>
      </c>
      <c r="D671" s="25" t="s">
        <v>102</v>
      </c>
      <c r="E671" s="25" t="s">
        <v>249</v>
      </c>
      <c r="F671" s="26" t="s">
        <v>35</v>
      </c>
      <c r="G671" s="25">
        <v>1310</v>
      </c>
      <c r="H671" s="25">
        <v>709500000</v>
      </c>
      <c r="I671" s="26" t="s">
        <v>32</v>
      </c>
      <c r="J671" s="27" t="s">
        <v>567</v>
      </c>
      <c r="K671" s="24">
        <v>8396528</v>
      </c>
      <c r="L671" s="24">
        <v>8396528</v>
      </c>
      <c r="M671" s="24">
        <v>0</v>
      </c>
      <c r="N671" s="24">
        <v>0</v>
      </c>
      <c r="O671" s="24">
        <f t="shared" si="174"/>
        <v>8396528</v>
      </c>
      <c r="P671" s="24">
        <v>0</v>
      </c>
      <c r="Q671" s="24">
        <v>699711</v>
      </c>
      <c r="R671" s="24">
        <v>0</v>
      </c>
      <c r="S671" s="24">
        <v>1399422</v>
      </c>
      <c r="T671" s="24">
        <v>1399422</v>
      </c>
      <c r="U671" s="24">
        <v>0</v>
      </c>
      <c r="V671" s="24">
        <v>6297395</v>
      </c>
      <c r="W671" s="24">
        <v>0</v>
      </c>
      <c r="X671" s="24">
        <f t="shared" si="175"/>
        <v>6297395</v>
      </c>
      <c r="Y671" s="12">
        <f t="shared" si="166"/>
        <v>0.16666674606456383</v>
      </c>
      <c r="Z671" s="12">
        <f t="shared" si="167"/>
        <v>0.16666674606456383</v>
      </c>
      <c r="AA671" s="12">
        <f t="shared" si="168"/>
        <v>8.3333373032281916E-2</v>
      </c>
      <c r="AB671" s="13">
        <f t="shared" si="169"/>
        <v>0.25000011909684572</v>
      </c>
    </row>
    <row r="672" spans="1:28" ht="72.5" outlineLevel="4" x14ac:dyDescent="0.35">
      <c r="A672" s="25" t="s">
        <v>245</v>
      </c>
      <c r="B672" s="25" t="s">
        <v>266</v>
      </c>
      <c r="C672" s="25" t="s">
        <v>101</v>
      </c>
      <c r="D672" s="25" t="s">
        <v>102</v>
      </c>
      <c r="E672" s="25" t="s">
        <v>252</v>
      </c>
      <c r="F672" s="26" t="s">
        <v>35</v>
      </c>
      <c r="G672" s="25">
        <v>1310</v>
      </c>
      <c r="H672" s="25">
        <v>709500000</v>
      </c>
      <c r="I672" s="26" t="s">
        <v>32</v>
      </c>
      <c r="J672" s="27" t="s">
        <v>568</v>
      </c>
      <c r="K672" s="24">
        <v>23647783</v>
      </c>
      <c r="L672" s="24">
        <v>23647783</v>
      </c>
      <c r="M672" s="24">
        <v>0</v>
      </c>
      <c r="N672" s="24">
        <v>0</v>
      </c>
      <c r="O672" s="24">
        <f t="shared" si="174"/>
        <v>23647783</v>
      </c>
      <c r="P672" s="24">
        <v>0</v>
      </c>
      <c r="Q672" s="24">
        <v>5893445.3700000001</v>
      </c>
      <c r="R672" s="24">
        <v>0</v>
      </c>
      <c r="S672" s="24">
        <v>18501.63</v>
      </c>
      <c r="T672" s="24">
        <v>18501.63</v>
      </c>
      <c r="U672" s="24">
        <v>0</v>
      </c>
      <c r="V672" s="24">
        <v>17735836</v>
      </c>
      <c r="W672" s="24">
        <v>0</v>
      </c>
      <c r="X672" s="24">
        <f t="shared" si="175"/>
        <v>17735836</v>
      </c>
      <c r="Y672" s="12">
        <f t="shared" si="166"/>
        <v>7.8238327880461361E-4</v>
      </c>
      <c r="Z672" s="12">
        <f t="shared" si="167"/>
        <v>7.8238327880461361E-4</v>
      </c>
      <c r="AA672" s="12">
        <f t="shared" si="168"/>
        <v>0.24921766958027314</v>
      </c>
      <c r="AB672" s="13">
        <f t="shared" si="169"/>
        <v>0.25000005285907773</v>
      </c>
    </row>
    <row r="673" spans="1:28" ht="72.5" outlineLevel="4" x14ac:dyDescent="0.35">
      <c r="A673" s="25" t="s">
        <v>245</v>
      </c>
      <c r="B673" s="25" t="s">
        <v>266</v>
      </c>
      <c r="C673" s="25" t="s">
        <v>101</v>
      </c>
      <c r="D673" s="25" t="s">
        <v>102</v>
      </c>
      <c r="E673" s="25" t="s">
        <v>107</v>
      </c>
      <c r="F673" s="26" t="s">
        <v>35</v>
      </c>
      <c r="G673" s="25">
        <v>1310</v>
      </c>
      <c r="H673" s="25">
        <v>709500000</v>
      </c>
      <c r="I673" s="26" t="s">
        <v>32</v>
      </c>
      <c r="J673" s="27" t="s">
        <v>569</v>
      </c>
      <c r="K673" s="24">
        <v>535596</v>
      </c>
      <c r="L673" s="24">
        <v>535596</v>
      </c>
      <c r="M673" s="24">
        <v>0</v>
      </c>
      <c r="N673" s="24">
        <v>0</v>
      </c>
      <c r="O673" s="24">
        <f t="shared" si="174"/>
        <v>535596</v>
      </c>
      <c r="P673" s="24">
        <v>0</v>
      </c>
      <c r="Q673" s="24">
        <v>133479.96</v>
      </c>
      <c r="R673" s="24">
        <v>0</v>
      </c>
      <c r="S673" s="24">
        <v>419.04</v>
      </c>
      <c r="T673" s="24">
        <v>419.04</v>
      </c>
      <c r="U673" s="24">
        <v>0</v>
      </c>
      <c r="V673" s="24">
        <v>401697</v>
      </c>
      <c r="W673" s="24">
        <v>0</v>
      </c>
      <c r="X673" s="24">
        <f t="shared" si="175"/>
        <v>401697.00000000006</v>
      </c>
      <c r="Y673" s="12">
        <f t="shared" si="166"/>
        <v>7.8238074966952703E-4</v>
      </c>
      <c r="Z673" s="12">
        <f t="shared" si="167"/>
        <v>7.8238074966952703E-4</v>
      </c>
      <c r="AA673" s="12">
        <f t="shared" si="168"/>
        <v>0.24921761925033045</v>
      </c>
      <c r="AB673" s="13">
        <f t="shared" si="169"/>
        <v>0.24999999999999997</v>
      </c>
    </row>
    <row r="674" spans="1:28" ht="43.5" outlineLevel="4" x14ac:dyDescent="0.35">
      <c r="A674" s="25" t="s">
        <v>245</v>
      </c>
      <c r="B674" s="25" t="s">
        <v>266</v>
      </c>
      <c r="C674" s="25" t="s">
        <v>101</v>
      </c>
      <c r="D674" s="25" t="s">
        <v>126</v>
      </c>
      <c r="E674" s="25" t="s">
        <v>34</v>
      </c>
      <c r="F674" s="26" t="s">
        <v>35</v>
      </c>
      <c r="G674" s="25">
        <v>1320</v>
      </c>
      <c r="H674" s="25">
        <v>709500000</v>
      </c>
      <c r="I674" s="26" t="s">
        <v>32</v>
      </c>
      <c r="J674" s="27" t="s">
        <v>423</v>
      </c>
      <c r="K674" s="24">
        <v>69374904</v>
      </c>
      <c r="L674" s="24">
        <v>69374904</v>
      </c>
      <c r="M674" s="24">
        <v>0</v>
      </c>
      <c r="N674" s="24">
        <v>0</v>
      </c>
      <c r="O674" s="24">
        <f t="shared" si="174"/>
        <v>69374904</v>
      </c>
      <c r="P674" s="24">
        <v>0</v>
      </c>
      <c r="Q674" s="24">
        <v>0</v>
      </c>
      <c r="R674" s="24">
        <v>0</v>
      </c>
      <c r="S674" s="24">
        <v>12390931.84</v>
      </c>
      <c r="T674" s="24">
        <v>12390931.84</v>
      </c>
      <c r="U674" s="24">
        <v>56983972.159999996</v>
      </c>
      <c r="V674" s="24">
        <v>56983972.159999996</v>
      </c>
      <c r="W674" s="24">
        <v>0</v>
      </c>
      <c r="X674" s="24">
        <f t="shared" si="175"/>
        <v>56983972.159999996</v>
      </c>
      <c r="Y674" s="12">
        <f t="shared" si="166"/>
        <v>0.17860827367775528</v>
      </c>
      <c r="Z674" s="12">
        <f t="shared" si="167"/>
        <v>0.17860827367775528</v>
      </c>
      <c r="AA674" s="12">
        <f t="shared" si="168"/>
        <v>0</v>
      </c>
      <c r="AB674" s="13">
        <f t="shared" si="169"/>
        <v>0.17860827367775528</v>
      </c>
    </row>
    <row r="675" spans="1:28" ht="130.5" outlineLevel="4" x14ac:dyDescent="0.35">
      <c r="A675" s="25" t="s">
        <v>245</v>
      </c>
      <c r="B675" s="25" t="s">
        <v>266</v>
      </c>
      <c r="C675" s="25" t="s">
        <v>101</v>
      </c>
      <c r="D675" s="25" t="s">
        <v>212</v>
      </c>
      <c r="E675" s="25" t="s">
        <v>103</v>
      </c>
      <c r="F675" s="26" t="s">
        <v>35</v>
      </c>
      <c r="G675" s="25">
        <v>1320</v>
      </c>
      <c r="H675" s="25">
        <v>709500000</v>
      </c>
      <c r="I675" s="26" t="s">
        <v>32</v>
      </c>
      <c r="J675" s="27" t="s">
        <v>570</v>
      </c>
      <c r="K675" s="24">
        <v>173000000</v>
      </c>
      <c r="L675" s="24">
        <v>173000000</v>
      </c>
      <c r="M675" s="24">
        <v>0</v>
      </c>
      <c r="N675" s="24">
        <v>0</v>
      </c>
      <c r="O675" s="24">
        <f t="shared" si="174"/>
        <v>173000000</v>
      </c>
      <c r="P675" s="24">
        <v>0</v>
      </c>
      <c r="Q675" s="24">
        <v>39743578.799999997</v>
      </c>
      <c r="R675" s="24">
        <v>0</v>
      </c>
      <c r="S675" s="24">
        <v>3506422.2</v>
      </c>
      <c r="T675" s="24">
        <v>3506422.2</v>
      </c>
      <c r="U675" s="24">
        <v>0</v>
      </c>
      <c r="V675" s="24">
        <v>129749999</v>
      </c>
      <c r="W675" s="24">
        <v>0</v>
      </c>
      <c r="X675" s="24">
        <f t="shared" si="175"/>
        <v>129749999</v>
      </c>
      <c r="Y675" s="12">
        <f t="shared" si="166"/>
        <v>2.0268336416184973E-2</v>
      </c>
      <c r="Z675" s="12">
        <f t="shared" si="167"/>
        <v>2.0268336416184973E-2</v>
      </c>
      <c r="AA675" s="12">
        <f t="shared" si="168"/>
        <v>0.22973166936416184</v>
      </c>
      <c r="AB675" s="13">
        <f t="shared" si="169"/>
        <v>0.25000000578034681</v>
      </c>
    </row>
    <row r="676" spans="1:28" ht="145" outlineLevel="4" x14ac:dyDescent="0.35">
      <c r="A676" s="25" t="s">
        <v>245</v>
      </c>
      <c r="B676" s="25" t="s">
        <v>266</v>
      </c>
      <c r="C676" s="25" t="s">
        <v>101</v>
      </c>
      <c r="D676" s="25" t="s">
        <v>127</v>
      </c>
      <c r="E676" s="25" t="s">
        <v>103</v>
      </c>
      <c r="F676" s="26" t="s">
        <v>35</v>
      </c>
      <c r="G676" s="25">
        <v>1320</v>
      </c>
      <c r="H676" s="25">
        <v>709500000</v>
      </c>
      <c r="I676" s="26" t="s">
        <v>32</v>
      </c>
      <c r="J676" s="27" t="s">
        <v>571</v>
      </c>
      <c r="K676" s="24">
        <v>74100000</v>
      </c>
      <c r="L676" s="24">
        <v>74100000</v>
      </c>
      <c r="M676" s="24">
        <v>0</v>
      </c>
      <c r="N676" s="24">
        <v>0</v>
      </c>
      <c r="O676" s="24">
        <f t="shared" si="174"/>
        <v>74100000</v>
      </c>
      <c r="P676" s="24">
        <v>0</v>
      </c>
      <c r="Q676" s="24">
        <v>10032657.5</v>
      </c>
      <c r="R676" s="24">
        <v>0</v>
      </c>
      <c r="S676" s="24">
        <v>8492342.5</v>
      </c>
      <c r="T676" s="24">
        <v>8492342.5</v>
      </c>
      <c r="U676" s="24">
        <v>0</v>
      </c>
      <c r="V676" s="24">
        <v>55575000</v>
      </c>
      <c r="W676" s="24">
        <v>0</v>
      </c>
      <c r="X676" s="24">
        <f t="shared" si="175"/>
        <v>55575000</v>
      </c>
      <c r="Y676" s="12">
        <f t="shared" si="166"/>
        <v>0.11460651147098516</v>
      </c>
      <c r="Z676" s="12">
        <f t="shared" si="167"/>
        <v>0.11460651147098516</v>
      </c>
      <c r="AA676" s="12">
        <f t="shared" si="168"/>
        <v>0.13539348852901484</v>
      </c>
      <c r="AB676" s="13">
        <f t="shared" si="169"/>
        <v>0.25</v>
      </c>
    </row>
    <row r="677" spans="1:28" outlineLevel="4" x14ac:dyDescent="0.35">
      <c r="A677" s="25" t="s">
        <v>245</v>
      </c>
      <c r="B677" s="25" t="s">
        <v>266</v>
      </c>
      <c r="C677" s="25" t="s">
        <v>101</v>
      </c>
      <c r="D677" s="25" t="s">
        <v>250</v>
      </c>
      <c r="E677" s="25" t="s">
        <v>34</v>
      </c>
      <c r="F677" s="26" t="s">
        <v>35</v>
      </c>
      <c r="G677" s="25">
        <v>1320</v>
      </c>
      <c r="H677" s="25">
        <v>709500000</v>
      </c>
      <c r="I677" s="26" t="s">
        <v>32</v>
      </c>
      <c r="J677" s="27" t="s">
        <v>251</v>
      </c>
      <c r="K677" s="24">
        <v>528000</v>
      </c>
      <c r="L677" s="24">
        <v>528000</v>
      </c>
      <c r="M677" s="24">
        <v>0</v>
      </c>
      <c r="N677" s="24">
        <v>0</v>
      </c>
      <c r="O677" s="24">
        <f t="shared" si="174"/>
        <v>528000</v>
      </c>
      <c r="P677" s="24">
        <v>0</v>
      </c>
      <c r="Q677" s="24">
        <v>105600</v>
      </c>
      <c r="R677" s="24">
        <v>0</v>
      </c>
      <c r="S677" s="24">
        <v>0</v>
      </c>
      <c r="T677" s="24">
        <v>0</v>
      </c>
      <c r="U677" s="24">
        <v>0</v>
      </c>
      <c r="V677" s="24">
        <v>422400</v>
      </c>
      <c r="W677" s="24">
        <v>0</v>
      </c>
      <c r="X677" s="24">
        <f t="shared" si="175"/>
        <v>422400</v>
      </c>
      <c r="Y677" s="12">
        <f t="shared" si="166"/>
        <v>0</v>
      </c>
      <c r="Z677" s="12">
        <f t="shared" si="167"/>
        <v>0</v>
      </c>
      <c r="AA677" s="12">
        <f t="shared" si="168"/>
        <v>0.2</v>
      </c>
      <c r="AB677" s="13">
        <f t="shared" si="169"/>
        <v>0.2</v>
      </c>
    </row>
    <row r="678" spans="1:28" outlineLevel="3" x14ac:dyDescent="0.35">
      <c r="A678" s="29"/>
      <c r="B678" s="29"/>
      <c r="C678" s="29" t="s">
        <v>136</v>
      </c>
      <c r="D678" s="29"/>
      <c r="E678" s="29"/>
      <c r="F678" s="39"/>
      <c r="G678" s="29"/>
      <c r="H678" s="29"/>
      <c r="I678" s="39"/>
      <c r="J678" s="40"/>
      <c r="K678" s="30">
        <f t="shared" ref="K678:X678" si="176">SUBTOTAL(9,K667:K677)</f>
        <v>3128492469</v>
      </c>
      <c r="L678" s="30">
        <f t="shared" si="176"/>
        <v>3128492469</v>
      </c>
      <c r="M678" s="30">
        <f t="shared" si="176"/>
        <v>0</v>
      </c>
      <c r="N678" s="30">
        <f t="shared" si="176"/>
        <v>0</v>
      </c>
      <c r="O678" s="30">
        <f t="shared" si="176"/>
        <v>3128492469</v>
      </c>
      <c r="P678" s="30">
        <f t="shared" si="176"/>
        <v>0</v>
      </c>
      <c r="Q678" s="30">
        <f t="shared" si="176"/>
        <v>2314548029.0799999</v>
      </c>
      <c r="R678" s="30">
        <f t="shared" si="176"/>
        <v>0</v>
      </c>
      <c r="S678" s="30">
        <f t="shared" si="176"/>
        <v>414781040.75999993</v>
      </c>
      <c r="T678" s="30">
        <f t="shared" si="176"/>
        <v>414781040.75999993</v>
      </c>
      <c r="U678" s="30">
        <f t="shared" si="176"/>
        <v>56983972.159999996</v>
      </c>
      <c r="V678" s="30">
        <f t="shared" si="176"/>
        <v>399163399.15999997</v>
      </c>
      <c r="W678" s="30">
        <f t="shared" si="176"/>
        <v>0</v>
      </c>
      <c r="X678" s="30">
        <f t="shared" si="176"/>
        <v>399163399.15999997</v>
      </c>
      <c r="Y678" s="14">
        <f t="shared" si="166"/>
        <v>0.13258176098233718</v>
      </c>
      <c r="Z678" s="14">
        <f t="shared" si="167"/>
        <v>0.13258176098233718</v>
      </c>
      <c r="AA678" s="14">
        <f t="shared" si="168"/>
        <v>0.73982854426363009</v>
      </c>
      <c r="AB678" s="15">
        <f t="shared" si="169"/>
        <v>0.8724103052459673</v>
      </c>
    </row>
    <row r="679" spans="1:28" ht="145" outlineLevel="4" x14ac:dyDescent="0.35">
      <c r="A679" s="25" t="s">
        <v>245</v>
      </c>
      <c r="B679" s="25" t="s">
        <v>266</v>
      </c>
      <c r="C679" s="25" t="s">
        <v>137</v>
      </c>
      <c r="D679" s="25" t="s">
        <v>138</v>
      </c>
      <c r="E679" s="25" t="s">
        <v>105</v>
      </c>
      <c r="F679" s="26" t="s">
        <v>261</v>
      </c>
      <c r="G679" s="25">
        <v>2310</v>
      </c>
      <c r="H679" s="25">
        <v>709500000</v>
      </c>
      <c r="I679" s="26" t="s">
        <v>32</v>
      </c>
      <c r="J679" s="27" t="s">
        <v>572</v>
      </c>
      <c r="K679" s="24">
        <v>980865791</v>
      </c>
      <c r="L679" s="24">
        <v>980865791</v>
      </c>
      <c r="M679" s="24">
        <v>0</v>
      </c>
      <c r="N679" s="24">
        <v>0</v>
      </c>
      <c r="O679" s="24">
        <f t="shared" si="174"/>
        <v>980865791</v>
      </c>
      <c r="P679" s="24">
        <v>0</v>
      </c>
      <c r="Q679" s="24">
        <v>490432896</v>
      </c>
      <c r="R679" s="24">
        <v>0</v>
      </c>
      <c r="S679" s="24">
        <v>0</v>
      </c>
      <c r="T679" s="24">
        <v>0</v>
      </c>
      <c r="U679" s="24">
        <v>0</v>
      </c>
      <c r="V679" s="24">
        <v>490432895</v>
      </c>
      <c r="W679" s="24">
        <v>0</v>
      </c>
      <c r="X679" s="24">
        <f>+$O679-$P679-$Q679-$R679-$S679-$W679</f>
        <v>490432895</v>
      </c>
      <c r="Y679" s="12">
        <f t="shared" si="166"/>
        <v>0</v>
      </c>
      <c r="Z679" s="12">
        <f t="shared" si="167"/>
        <v>0</v>
      </c>
      <c r="AA679" s="12">
        <f t="shared" si="168"/>
        <v>0.50000000050975368</v>
      </c>
      <c r="AB679" s="13">
        <f t="shared" si="169"/>
        <v>0.50000000050975368</v>
      </c>
    </row>
    <row r="680" spans="1:28" outlineLevel="3" x14ac:dyDescent="0.35">
      <c r="A680" s="29"/>
      <c r="B680" s="29"/>
      <c r="C680" s="29" t="s">
        <v>139</v>
      </c>
      <c r="D680" s="29"/>
      <c r="E680" s="29"/>
      <c r="F680" s="39"/>
      <c r="G680" s="29"/>
      <c r="H680" s="29"/>
      <c r="I680" s="39"/>
      <c r="J680" s="40"/>
      <c r="K680" s="30">
        <f t="shared" ref="K680:X680" si="177">SUBTOTAL(9,K679:K679)</f>
        <v>980865791</v>
      </c>
      <c r="L680" s="30">
        <f t="shared" si="177"/>
        <v>980865791</v>
      </c>
      <c r="M680" s="30">
        <f t="shared" si="177"/>
        <v>0</v>
      </c>
      <c r="N680" s="30">
        <f t="shared" si="177"/>
        <v>0</v>
      </c>
      <c r="O680" s="30">
        <f t="shared" si="177"/>
        <v>980865791</v>
      </c>
      <c r="P680" s="30">
        <f t="shared" si="177"/>
        <v>0</v>
      </c>
      <c r="Q680" s="30">
        <f t="shared" si="177"/>
        <v>490432896</v>
      </c>
      <c r="R680" s="30">
        <f t="shared" si="177"/>
        <v>0</v>
      </c>
      <c r="S680" s="30">
        <f t="shared" si="177"/>
        <v>0</v>
      </c>
      <c r="T680" s="30">
        <f t="shared" si="177"/>
        <v>0</v>
      </c>
      <c r="U680" s="30">
        <f t="shared" si="177"/>
        <v>0</v>
      </c>
      <c r="V680" s="30">
        <f t="shared" si="177"/>
        <v>490432895</v>
      </c>
      <c r="W680" s="30">
        <f t="shared" si="177"/>
        <v>0</v>
      </c>
      <c r="X680" s="30">
        <f t="shared" si="177"/>
        <v>490432895</v>
      </c>
      <c r="Y680" s="14">
        <f t="shared" si="166"/>
        <v>0</v>
      </c>
      <c r="Z680" s="14">
        <f t="shared" si="167"/>
        <v>0</v>
      </c>
      <c r="AA680" s="14">
        <f t="shared" si="168"/>
        <v>0.50000000050975368</v>
      </c>
      <c r="AB680" s="15">
        <f t="shared" si="169"/>
        <v>0.50000000050975368</v>
      </c>
    </row>
    <row r="681" spans="1:28" outlineLevel="2" x14ac:dyDescent="0.35">
      <c r="A681" s="29"/>
      <c r="B681" s="29" t="s">
        <v>268</v>
      </c>
      <c r="C681" s="29"/>
      <c r="D681" s="29"/>
      <c r="E681" s="29"/>
      <c r="F681" s="39"/>
      <c r="G681" s="29"/>
      <c r="H681" s="29"/>
      <c r="I681" s="39"/>
      <c r="J681" s="40"/>
      <c r="K681" s="30">
        <f t="shared" ref="K681:X681" si="178">SUBTOTAL(9,K647:K679)</f>
        <v>167774868081</v>
      </c>
      <c r="L681" s="30">
        <f t="shared" si="178"/>
        <v>167774868081</v>
      </c>
      <c r="M681" s="30">
        <f t="shared" si="178"/>
        <v>0</v>
      </c>
      <c r="N681" s="30">
        <f t="shared" si="178"/>
        <v>18630459.75</v>
      </c>
      <c r="O681" s="30">
        <f t="shared" si="178"/>
        <v>167774868081</v>
      </c>
      <c r="P681" s="30">
        <f t="shared" si="178"/>
        <v>0</v>
      </c>
      <c r="Q681" s="30">
        <f t="shared" si="178"/>
        <v>23705570053.699997</v>
      </c>
      <c r="R681" s="30">
        <f t="shared" si="178"/>
        <v>0</v>
      </c>
      <c r="S681" s="30">
        <f t="shared" si="178"/>
        <v>34406143421.429993</v>
      </c>
      <c r="T681" s="30">
        <f t="shared" si="178"/>
        <v>34406143421.429993</v>
      </c>
      <c r="U681" s="30">
        <f t="shared" si="178"/>
        <v>108767633577.87</v>
      </c>
      <c r="V681" s="30">
        <f t="shared" si="178"/>
        <v>109663154605.87</v>
      </c>
      <c r="W681" s="30">
        <f t="shared" si="178"/>
        <v>0</v>
      </c>
      <c r="X681" s="30">
        <f t="shared" si="178"/>
        <v>109663154605.87</v>
      </c>
      <c r="Y681" s="14">
        <f t="shared" si="166"/>
        <v>0.20507328549839215</v>
      </c>
      <c r="Z681" s="14">
        <f t="shared" si="167"/>
        <v>0.20507328549839215</v>
      </c>
      <c r="AA681" s="14">
        <f t="shared" si="168"/>
        <v>0.14129392754017955</v>
      </c>
      <c r="AB681" s="15">
        <f t="shared" si="169"/>
        <v>0.34636721303857171</v>
      </c>
    </row>
    <row r="682" spans="1:28" outlineLevel="4" x14ac:dyDescent="0.35">
      <c r="A682" s="25" t="s">
        <v>245</v>
      </c>
      <c r="B682" s="25" t="s">
        <v>269</v>
      </c>
      <c r="C682" s="25" t="s">
        <v>32</v>
      </c>
      <c r="D682" s="25" t="s">
        <v>33</v>
      </c>
      <c r="E682" s="25" t="s">
        <v>34</v>
      </c>
      <c r="F682" s="26">
        <v>280</v>
      </c>
      <c r="G682" s="25">
        <v>1111</v>
      </c>
      <c r="H682" s="25">
        <v>709500000</v>
      </c>
      <c r="I682" s="26" t="s">
        <v>32</v>
      </c>
      <c r="J682" s="27" t="s">
        <v>36</v>
      </c>
      <c r="K682" s="24">
        <v>42630415358</v>
      </c>
      <c r="L682" s="24">
        <v>42630415358</v>
      </c>
      <c r="M682" s="24">
        <v>0</v>
      </c>
      <c r="N682" s="24">
        <v>0</v>
      </c>
      <c r="O682" s="24">
        <f t="shared" si="174"/>
        <v>42630415358</v>
      </c>
      <c r="P682" s="24">
        <v>0</v>
      </c>
      <c r="Q682" s="24">
        <v>0</v>
      </c>
      <c r="R682" s="24">
        <v>0</v>
      </c>
      <c r="S682" s="24">
        <v>6339444685.1000004</v>
      </c>
      <c r="T682" s="24">
        <v>6339444685.1000004</v>
      </c>
      <c r="U682" s="24">
        <v>36290970672.900002</v>
      </c>
      <c r="V682" s="24">
        <v>36290970672.900002</v>
      </c>
      <c r="W682" s="24">
        <v>0</v>
      </c>
      <c r="X682" s="24">
        <f>+$O682-$P682-$Q682-$R682-$S682-$W682</f>
        <v>36290970672.900002</v>
      </c>
      <c r="Y682" s="12">
        <f t="shared" si="166"/>
        <v>0.14870708229940677</v>
      </c>
      <c r="Z682" s="12">
        <f t="shared" si="167"/>
        <v>0.14870708229940677</v>
      </c>
      <c r="AA682" s="12">
        <f t="shared" si="168"/>
        <v>0</v>
      </c>
      <c r="AB682" s="13">
        <f t="shared" si="169"/>
        <v>0.14870708229940677</v>
      </c>
    </row>
    <row r="683" spans="1:28" outlineLevel="4" x14ac:dyDescent="0.35">
      <c r="A683" s="25" t="s">
        <v>245</v>
      </c>
      <c r="B683" s="25" t="s">
        <v>269</v>
      </c>
      <c r="C683" s="25" t="s">
        <v>32</v>
      </c>
      <c r="D683" s="25" t="s">
        <v>37</v>
      </c>
      <c r="E683" s="25" t="s">
        <v>34</v>
      </c>
      <c r="F683" s="26">
        <v>280</v>
      </c>
      <c r="G683" s="25">
        <v>1111</v>
      </c>
      <c r="H683" s="25">
        <v>709500000</v>
      </c>
      <c r="I683" s="26" t="s">
        <v>32</v>
      </c>
      <c r="J683" s="27" t="s">
        <v>38</v>
      </c>
      <c r="K683" s="24">
        <v>2445064619</v>
      </c>
      <c r="L683" s="24">
        <v>2445064619</v>
      </c>
      <c r="M683" s="24">
        <v>0</v>
      </c>
      <c r="N683" s="24">
        <v>0</v>
      </c>
      <c r="O683" s="24">
        <f t="shared" si="174"/>
        <v>2445064619</v>
      </c>
      <c r="P683" s="24">
        <v>0</v>
      </c>
      <c r="Q683" s="24">
        <v>0</v>
      </c>
      <c r="R683" s="24">
        <v>0</v>
      </c>
      <c r="S683" s="24">
        <v>476416863.81</v>
      </c>
      <c r="T683" s="24">
        <v>476416863.81</v>
      </c>
      <c r="U683" s="24">
        <v>1968647755.1900001</v>
      </c>
      <c r="V683" s="24">
        <v>1968647755.1900001</v>
      </c>
      <c r="W683" s="24">
        <v>0</v>
      </c>
      <c r="X683" s="24">
        <f>+$O683-$P683-$Q683-$R683-$S683-$W683</f>
        <v>1968647755.1900001</v>
      </c>
      <c r="Y683" s="12">
        <f t="shared" si="166"/>
        <v>0.19484837337544411</v>
      </c>
      <c r="Z683" s="12">
        <f t="shared" si="167"/>
        <v>0.19484837337544411</v>
      </c>
      <c r="AA683" s="12">
        <f t="shared" si="168"/>
        <v>0</v>
      </c>
      <c r="AB683" s="13">
        <f t="shared" si="169"/>
        <v>0.19484837337544411</v>
      </c>
    </row>
    <row r="684" spans="1:28" outlineLevel="4" x14ac:dyDescent="0.35">
      <c r="A684" s="25" t="s">
        <v>245</v>
      </c>
      <c r="B684" s="25" t="s">
        <v>269</v>
      </c>
      <c r="C684" s="25" t="s">
        <v>32</v>
      </c>
      <c r="D684" s="25" t="s">
        <v>246</v>
      </c>
      <c r="E684" s="25" t="s">
        <v>34</v>
      </c>
      <c r="F684" s="26">
        <v>280</v>
      </c>
      <c r="G684" s="25">
        <v>1111</v>
      </c>
      <c r="H684" s="25">
        <v>709500000</v>
      </c>
      <c r="I684" s="26" t="s">
        <v>32</v>
      </c>
      <c r="J684" s="27" t="s">
        <v>247</v>
      </c>
      <c r="K684" s="24">
        <v>26996082</v>
      </c>
      <c r="L684" s="24">
        <v>26996082</v>
      </c>
      <c r="M684" s="24">
        <v>0</v>
      </c>
      <c r="N684" s="24">
        <v>0</v>
      </c>
      <c r="O684" s="24">
        <f t="shared" si="174"/>
        <v>26996082</v>
      </c>
      <c r="P684" s="24">
        <v>0</v>
      </c>
      <c r="Q684" s="24">
        <v>0</v>
      </c>
      <c r="R684" s="24">
        <v>0</v>
      </c>
      <c r="S684" s="24">
        <v>4395947.55</v>
      </c>
      <c r="T684" s="24">
        <v>4395947.55</v>
      </c>
      <c r="U684" s="24">
        <v>22600134.449999999</v>
      </c>
      <c r="V684" s="24">
        <v>22600134.449999999</v>
      </c>
      <c r="W684" s="24">
        <v>0</v>
      </c>
      <c r="X684" s="24">
        <f>+$O684-$P684-$Q684-$R684-$S684-$W684</f>
        <v>22600134.449999999</v>
      </c>
      <c r="Y684" s="12">
        <f t="shared" si="166"/>
        <v>0.16283650160789997</v>
      </c>
      <c r="Z684" s="12">
        <f t="shared" si="167"/>
        <v>0.16283650160789997</v>
      </c>
      <c r="AA684" s="12">
        <f t="shared" si="168"/>
        <v>0</v>
      </c>
      <c r="AB684" s="13">
        <f t="shared" si="169"/>
        <v>0.16283650160789997</v>
      </c>
    </row>
    <row r="685" spans="1:28" outlineLevel="4" x14ac:dyDescent="0.35">
      <c r="A685" s="25" t="s">
        <v>245</v>
      </c>
      <c r="B685" s="25" t="s">
        <v>269</v>
      </c>
      <c r="C685" s="25" t="s">
        <v>32</v>
      </c>
      <c r="D685" s="25" t="s">
        <v>248</v>
      </c>
      <c r="E685" s="25" t="s">
        <v>34</v>
      </c>
      <c r="F685" s="26">
        <v>280</v>
      </c>
      <c r="G685" s="25">
        <v>1111</v>
      </c>
      <c r="H685" s="25">
        <v>709500000</v>
      </c>
      <c r="I685" s="26" t="s">
        <v>32</v>
      </c>
      <c r="J685" s="27" t="s">
        <v>520</v>
      </c>
      <c r="K685" s="24">
        <v>10307060</v>
      </c>
      <c r="L685" s="24">
        <v>10307060</v>
      </c>
      <c r="M685" s="24">
        <v>0</v>
      </c>
      <c r="N685" s="24">
        <v>0</v>
      </c>
      <c r="O685" s="24">
        <f t="shared" si="174"/>
        <v>10307060</v>
      </c>
      <c r="P685" s="24">
        <v>0</v>
      </c>
      <c r="Q685" s="24">
        <v>10208336.93</v>
      </c>
      <c r="R685" s="24">
        <v>0</v>
      </c>
      <c r="S685" s="24">
        <v>98723.07</v>
      </c>
      <c r="T685" s="24">
        <v>98723.07</v>
      </c>
      <c r="U685" s="24">
        <v>0</v>
      </c>
      <c r="V685" s="24">
        <v>0</v>
      </c>
      <c r="W685" s="24">
        <v>0</v>
      </c>
      <c r="X685" s="24">
        <f>+$O685-$P685-$Q685-$R685-$S685-$W685</f>
        <v>2.9103830456733704E-10</v>
      </c>
      <c r="Y685" s="12">
        <f t="shared" si="166"/>
        <v>9.5781988268235571E-3</v>
      </c>
      <c r="Z685" s="12">
        <f t="shared" si="167"/>
        <v>9.5781988268235571E-3</v>
      </c>
      <c r="AA685" s="12">
        <f t="shared" si="168"/>
        <v>0.99042180117317646</v>
      </c>
      <c r="AB685" s="13">
        <f t="shared" si="169"/>
        <v>1</v>
      </c>
    </row>
    <row r="686" spans="1:28" outlineLevel="4" x14ac:dyDescent="0.35">
      <c r="A686" s="25" t="s">
        <v>245</v>
      </c>
      <c r="B686" s="25" t="s">
        <v>269</v>
      </c>
      <c r="C686" s="25" t="s">
        <v>32</v>
      </c>
      <c r="D686" s="25" t="s">
        <v>43</v>
      </c>
      <c r="E686" s="25" t="s">
        <v>34</v>
      </c>
      <c r="F686" s="26">
        <v>280</v>
      </c>
      <c r="G686" s="25">
        <v>1111</v>
      </c>
      <c r="H686" s="25">
        <v>709500000</v>
      </c>
      <c r="I686" s="26" t="s">
        <v>32</v>
      </c>
      <c r="J686" s="27" t="s">
        <v>376</v>
      </c>
      <c r="K686" s="24">
        <v>9724223597</v>
      </c>
      <c r="L686" s="24">
        <v>9724223597</v>
      </c>
      <c r="M686" s="24">
        <v>0</v>
      </c>
      <c r="N686" s="24">
        <v>0</v>
      </c>
      <c r="O686" s="24">
        <f t="shared" si="174"/>
        <v>9724223597</v>
      </c>
      <c r="P686" s="24">
        <v>0</v>
      </c>
      <c r="Q686" s="24">
        <v>0</v>
      </c>
      <c r="R686" s="24">
        <v>0</v>
      </c>
      <c r="S686" s="24">
        <v>1328556022.23</v>
      </c>
      <c r="T686" s="24">
        <v>1328556022.23</v>
      </c>
      <c r="U686" s="24">
        <v>8395667574.7700005</v>
      </c>
      <c r="V686" s="24">
        <v>8395667574.7700005</v>
      </c>
      <c r="W686" s="24">
        <v>0</v>
      </c>
      <c r="X686" s="24">
        <f t="shared" ref="X686:X696" si="179">+$O686-$P686-$Q686-$R686-$S686-$W686</f>
        <v>8395667574.7700005</v>
      </c>
      <c r="Y686" s="12">
        <f t="shared" si="166"/>
        <v>0.1366233518776625</v>
      </c>
      <c r="Z686" s="12">
        <f t="shared" si="167"/>
        <v>0.1366233518776625</v>
      </c>
      <c r="AA686" s="12">
        <f t="shared" si="168"/>
        <v>0</v>
      </c>
      <c r="AB686" s="13">
        <f t="shared" si="169"/>
        <v>0.1366233518776625</v>
      </c>
    </row>
    <row r="687" spans="1:28" ht="29" outlineLevel="4" x14ac:dyDescent="0.35">
      <c r="A687" s="25" t="s">
        <v>245</v>
      </c>
      <c r="B687" s="25" t="s">
        <v>269</v>
      </c>
      <c r="C687" s="25" t="s">
        <v>32</v>
      </c>
      <c r="D687" s="25" t="s">
        <v>44</v>
      </c>
      <c r="E687" s="25" t="s">
        <v>34</v>
      </c>
      <c r="F687" s="26">
        <v>280</v>
      </c>
      <c r="G687" s="25">
        <v>1111</v>
      </c>
      <c r="H687" s="25">
        <v>709500000</v>
      </c>
      <c r="I687" s="26" t="s">
        <v>32</v>
      </c>
      <c r="J687" s="27" t="s">
        <v>375</v>
      </c>
      <c r="K687" s="24">
        <v>2098021229</v>
      </c>
      <c r="L687" s="24">
        <v>2098021229</v>
      </c>
      <c r="M687" s="24">
        <v>0</v>
      </c>
      <c r="N687" s="24">
        <v>0</v>
      </c>
      <c r="O687" s="24">
        <f t="shared" si="174"/>
        <v>2098021229</v>
      </c>
      <c r="P687" s="24">
        <v>0</v>
      </c>
      <c r="Q687" s="24">
        <v>0</v>
      </c>
      <c r="R687" s="24">
        <v>0</v>
      </c>
      <c r="S687" s="24">
        <v>323893653.01999998</v>
      </c>
      <c r="T687" s="24">
        <v>323893653.01999998</v>
      </c>
      <c r="U687" s="24">
        <v>1774127575.98</v>
      </c>
      <c r="V687" s="24">
        <v>1774127575.98</v>
      </c>
      <c r="W687" s="24">
        <v>0</v>
      </c>
      <c r="X687" s="24">
        <f t="shared" si="179"/>
        <v>1774127575.98</v>
      </c>
      <c r="Y687" s="12">
        <f t="shared" si="166"/>
        <v>0.15438054131338819</v>
      </c>
      <c r="Z687" s="12">
        <f t="shared" si="167"/>
        <v>0.15438054131338819</v>
      </c>
      <c r="AA687" s="12">
        <f t="shared" si="168"/>
        <v>0</v>
      </c>
      <c r="AB687" s="13">
        <f t="shared" si="169"/>
        <v>0.15438054131338819</v>
      </c>
    </row>
    <row r="688" spans="1:28" outlineLevel="4" x14ac:dyDescent="0.35">
      <c r="A688" s="25" t="s">
        <v>245</v>
      </c>
      <c r="B688" s="25" t="s">
        <v>269</v>
      </c>
      <c r="C688" s="25" t="s">
        <v>32</v>
      </c>
      <c r="D688" s="25" t="s">
        <v>45</v>
      </c>
      <c r="E688" s="25" t="s">
        <v>34</v>
      </c>
      <c r="F688" s="26">
        <v>280</v>
      </c>
      <c r="G688" s="25">
        <v>1111</v>
      </c>
      <c r="H688" s="25">
        <v>709500000</v>
      </c>
      <c r="I688" s="26" t="s">
        <v>32</v>
      </c>
      <c r="J688" s="27" t="s">
        <v>46</v>
      </c>
      <c r="K688" s="24">
        <v>6376052204</v>
      </c>
      <c r="L688" s="24">
        <v>6376052204</v>
      </c>
      <c r="M688" s="24">
        <v>0</v>
      </c>
      <c r="N688" s="24">
        <v>0</v>
      </c>
      <c r="O688" s="24">
        <f t="shared" si="174"/>
        <v>6376052204</v>
      </c>
      <c r="P688" s="24">
        <v>0</v>
      </c>
      <c r="Q688" s="24">
        <v>0</v>
      </c>
      <c r="R688" s="24">
        <v>0</v>
      </c>
      <c r="S688" s="24">
        <v>1753982.9</v>
      </c>
      <c r="T688" s="24">
        <v>1753982.9</v>
      </c>
      <c r="U688" s="24">
        <v>6374298221.1000004</v>
      </c>
      <c r="V688" s="24">
        <v>6374298221.1000004</v>
      </c>
      <c r="W688" s="24">
        <v>0</v>
      </c>
      <c r="X688" s="24">
        <f t="shared" si="179"/>
        <v>6374298221.1000004</v>
      </c>
      <c r="Y688" s="12">
        <f t="shared" si="166"/>
        <v>2.7508916863943543E-4</v>
      </c>
      <c r="Z688" s="12">
        <f t="shared" si="167"/>
        <v>2.7508916863943543E-4</v>
      </c>
      <c r="AA688" s="12">
        <f t="shared" si="168"/>
        <v>0</v>
      </c>
      <c r="AB688" s="13">
        <f t="shared" si="169"/>
        <v>2.7508916863943543E-4</v>
      </c>
    </row>
    <row r="689" spans="1:28" outlineLevel="4" x14ac:dyDescent="0.35">
      <c r="A689" s="25" t="s">
        <v>245</v>
      </c>
      <c r="B689" s="25" t="s">
        <v>269</v>
      </c>
      <c r="C689" s="25" t="s">
        <v>32</v>
      </c>
      <c r="D689" s="25" t="s">
        <v>47</v>
      </c>
      <c r="E689" s="25" t="s">
        <v>34</v>
      </c>
      <c r="F689" s="26">
        <v>280</v>
      </c>
      <c r="G689" s="25">
        <v>1111</v>
      </c>
      <c r="H689" s="25">
        <v>709500000</v>
      </c>
      <c r="I689" s="26" t="s">
        <v>32</v>
      </c>
      <c r="J689" s="27" t="s">
        <v>48</v>
      </c>
      <c r="K689" s="24">
        <v>5872459060</v>
      </c>
      <c r="L689" s="24">
        <v>5872459060</v>
      </c>
      <c r="M689" s="24">
        <v>0</v>
      </c>
      <c r="N689" s="24">
        <v>0</v>
      </c>
      <c r="O689" s="24">
        <f t="shared" si="174"/>
        <v>5872459060</v>
      </c>
      <c r="P689" s="24">
        <v>0</v>
      </c>
      <c r="Q689" s="24">
        <v>3446133.07</v>
      </c>
      <c r="R689" s="24">
        <v>0</v>
      </c>
      <c r="S689" s="24">
        <v>5656094547.1599998</v>
      </c>
      <c r="T689" s="24">
        <v>5656094547.1599998</v>
      </c>
      <c r="U689" s="24">
        <v>212918379.77000001</v>
      </c>
      <c r="V689" s="24">
        <v>212918379.77000001</v>
      </c>
      <c r="W689" s="24">
        <v>0</v>
      </c>
      <c r="X689" s="24">
        <f t="shared" si="179"/>
        <v>212918379.77000046</v>
      </c>
      <c r="Y689" s="12">
        <f t="shared" si="166"/>
        <v>0.96315606279594901</v>
      </c>
      <c r="Z689" s="12">
        <f t="shared" si="167"/>
        <v>0.96315606279594901</v>
      </c>
      <c r="AA689" s="12">
        <f t="shared" si="168"/>
        <v>5.8682964577363951E-4</v>
      </c>
      <c r="AB689" s="13">
        <f t="shared" si="169"/>
        <v>0.96374289244172262</v>
      </c>
    </row>
    <row r="690" spans="1:28" outlineLevel="4" x14ac:dyDescent="0.35">
      <c r="A690" s="25" t="s">
        <v>245</v>
      </c>
      <c r="B690" s="25" t="s">
        <v>269</v>
      </c>
      <c r="C690" s="25" t="s">
        <v>32</v>
      </c>
      <c r="D690" s="25" t="s">
        <v>49</v>
      </c>
      <c r="E690" s="25" t="s">
        <v>34</v>
      </c>
      <c r="F690" s="26">
        <v>280</v>
      </c>
      <c r="G690" s="25">
        <v>1111</v>
      </c>
      <c r="H690" s="25">
        <v>709500000</v>
      </c>
      <c r="I690" s="26" t="s">
        <v>32</v>
      </c>
      <c r="J690" s="27" t="s">
        <v>50</v>
      </c>
      <c r="K690" s="24">
        <v>13091657761</v>
      </c>
      <c r="L690" s="24">
        <v>13091657761</v>
      </c>
      <c r="M690" s="24">
        <v>0</v>
      </c>
      <c r="N690" s="24">
        <v>0</v>
      </c>
      <c r="O690" s="24">
        <f t="shared" si="174"/>
        <v>13091657761</v>
      </c>
      <c r="P690" s="24">
        <v>0</v>
      </c>
      <c r="Q690" s="24">
        <v>0</v>
      </c>
      <c r="R690" s="24">
        <v>0</v>
      </c>
      <c r="S690" s="24">
        <v>1824562276.5899999</v>
      </c>
      <c r="T690" s="24">
        <v>1824562276.5899999</v>
      </c>
      <c r="U690" s="24">
        <v>11267095484.41</v>
      </c>
      <c r="V690" s="24">
        <v>11267095484.41</v>
      </c>
      <c r="W690" s="24">
        <v>0</v>
      </c>
      <c r="X690" s="24">
        <f t="shared" si="179"/>
        <v>11267095484.41</v>
      </c>
      <c r="Y690" s="12">
        <f t="shared" si="166"/>
        <v>0.13936831453273735</v>
      </c>
      <c r="Z690" s="12">
        <f t="shared" si="167"/>
        <v>0.13936831453273735</v>
      </c>
      <c r="AA690" s="12">
        <f t="shared" si="168"/>
        <v>0</v>
      </c>
      <c r="AB690" s="13">
        <f t="shared" si="169"/>
        <v>0.13936831453273735</v>
      </c>
    </row>
    <row r="691" spans="1:28" ht="87" outlineLevel="4" x14ac:dyDescent="0.35">
      <c r="A691" s="25" t="s">
        <v>245</v>
      </c>
      <c r="B691" s="25" t="s">
        <v>269</v>
      </c>
      <c r="C691" s="25" t="s">
        <v>32</v>
      </c>
      <c r="D691" s="25" t="s">
        <v>51</v>
      </c>
      <c r="E691" s="25" t="s">
        <v>52</v>
      </c>
      <c r="F691" s="26" t="s">
        <v>35</v>
      </c>
      <c r="G691" s="25">
        <v>1112</v>
      </c>
      <c r="H691" s="25">
        <v>709500000</v>
      </c>
      <c r="I691" s="26" t="s">
        <v>32</v>
      </c>
      <c r="J691" s="27" t="s">
        <v>377</v>
      </c>
      <c r="K691" s="24">
        <v>6957436901</v>
      </c>
      <c r="L691" s="24">
        <v>6957436901</v>
      </c>
      <c r="M691" s="24">
        <v>0</v>
      </c>
      <c r="N691" s="24">
        <v>0</v>
      </c>
      <c r="O691" s="24">
        <f t="shared" si="174"/>
        <v>6957436901</v>
      </c>
      <c r="P691" s="24">
        <v>0</v>
      </c>
      <c r="Q691" s="24">
        <v>5448377360</v>
      </c>
      <c r="R691" s="24">
        <v>0</v>
      </c>
      <c r="S691" s="24">
        <v>1509059541</v>
      </c>
      <c r="T691" s="24">
        <v>1509059541</v>
      </c>
      <c r="U691" s="24">
        <v>0</v>
      </c>
      <c r="V691" s="24">
        <v>0</v>
      </c>
      <c r="W691" s="24">
        <v>0</v>
      </c>
      <c r="X691" s="24">
        <f t="shared" si="179"/>
        <v>0</v>
      </c>
      <c r="Y691" s="12">
        <f t="shared" si="166"/>
        <v>0.21689877500478677</v>
      </c>
      <c r="Z691" s="12">
        <f t="shared" si="167"/>
        <v>0.21689877500478677</v>
      </c>
      <c r="AA691" s="12">
        <f t="shared" si="168"/>
        <v>0.78310122499521317</v>
      </c>
      <c r="AB691" s="13">
        <f t="shared" si="169"/>
        <v>1</v>
      </c>
    </row>
    <row r="692" spans="1:28" ht="58" outlineLevel="4" x14ac:dyDescent="0.35">
      <c r="A692" s="25" t="s">
        <v>245</v>
      </c>
      <c r="B692" s="25" t="s">
        <v>269</v>
      </c>
      <c r="C692" s="25" t="s">
        <v>32</v>
      </c>
      <c r="D692" s="25" t="s">
        <v>53</v>
      </c>
      <c r="E692" s="25" t="s">
        <v>52</v>
      </c>
      <c r="F692" s="26" t="s">
        <v>35</v>
      </c>
      <c r="G692" s="25">
        <v>1112</v>
      </c>
      <c r="H692" s="25">
        <v>709500000</v>
      </c>
      <c r="I692" s="26" t="s">
        <v>32</v>
      </c>
      <c r="J692" s="27" t="s">
        <v>378</v>
      </c>
      <c r="K692" s="24">
        <v>382716219</v>
      </c>
      <c r="L692" s="24">
        <v>382716219</v>
      </c>
      <c r="M692" s="24">
        <v>0</v>
      </c>
      <c r="N692" s="24">
        <v>0</v>
      </c>
      <c r="O692" s="24">
        <f t="shared" si="174"/>
        <v>382716219</v>
      </c>
      <c r="P692" s="24">
        <v>0</v>
      </c>
      <c r="Q692" s="24">
        <v>301169377</v>
      </c>
      <c r="R692" s="24">
        <v>0</v>
      </c>
      <c r="S692" s="24">
        <v>81546842</v>
      </c>
      <c r="T692" s="24">
        <v>81546842</v>
      </c>
      <c r="U692" s="24">
        <v>0</v>
      </c>
      <c r="V692" s="24">
        <v>0</v>
      </c>
      <c r="W692" s="24">
        <v>0</v>
      </c>
      <c r="X692" s="24">
        <f t="shared" si="179"/>
        <v>0</v>
      </c>
      <c r="Y692" s="12">
        <f t="shared" si="166"/>
        <v>0.21307391208314586</v>
      </c>
      <c r="Z692" s="12">
        <f t="shared" si="167"/>
        <v>0.21307391208314586</v>
      </c>
      <c r="AA692" s="12">
        <f t="shared" si="168"/>
        <v>0.78692608791685414</v>
      </c>
      <c r="AB692" s="13">
        <f t="shared" si="169"/>
        <v>1</v>
      </c>
    </row>
    <row r="693" spans="1:28" ht="87" outlineLevel="4" x14ac:dyDescent="0.35">
      <c r="A693" s="25" t="s">
        <v>245</v>
      </c>
      <c r="B693" s="25" t="s">
        <v>269</v>
      </c>
      <c r="C693" s="25" t="s">
        <v>32</v>
      </c>
      <c r="D693" s="25" t="s">
        <v>54</v>
      </c>
      <c r="E693" s="25" t="s">
        <v>52</v>
      </c>
      <c r="F693" s="26" t="s">
        <v>35</v>
      </c>
      <c r="G693" s="25">
        <v>1112</v>
      </c>
      <c r="H693" s="25">
        <v>709500000</v>
      </c>
      <c r="I693" s="26" t="s">
        <v>32</v>
      </c>
      <c r="J693" s="27" t="s">
        <v>379</v>
      </c>
      <c r="K693" s="24">
        <v>261828218</v>
      </c>
      <c r="L693" s="24">
        <v>261828218</v>
      </c>
      <c r="M693" s="24">
        <v>0</v>
      </c>
      <c r="N693" s="24">
        <v>0</v>
      </c>
      <c r="O693" s="24">
        <f t="shared" si="174"/>
        <v>261828218</v>
      </c>
      <c r="P693" s="24">
        <v>0</v>
      </c>
      <c r="Q693" s="24">
        <v>235169709</v>
      </c>
      <c r="R693" s="24">
        <v>0</v>
      </c>
      <c r="S693" s="24">
        <v>26658509</v>
      </c>
      <c r="T693" s="24">
        <v>26658509</v>
      </c>
      <c r="U693" s="24">
        <v>0</v>
      </c>
      <c r="V693" s="24">
        <v>0</v>
      </c>
      <c r="W693" s="24">
        <v>0</v>
      </c>
      <c r="X693" s="24">
        <f t="shared" si="179"/>
        <v>0</v>
      </c>
      <c r="Y693" s="12">
        <f t="shared" si="166"/>
        <v>0.10181679119093268</v>
      </c>
      <c r="Z693" s="12">
        <f t="shared" si="167"/>
        <v>0.10181679119093268</v>
      </c>
      <c r="AA693" s="12">
        <f t="shared" si="168"/>
        <v>0.89818320880906732</v>
      </c>
      <c r="AB693" s="13">
        <f t="shared" si="169"/>
        <v>1</v>
      </c>
    </row>
    <row r="694" spans="1:28" ht="72.5" outlineLevel="4" x14ac:dyDescent="0.35">
      <c r="A694" s="25" t="s">
        <v>245</v>
      </c>
      <c r="B694" s="25" t="s">
        <v>269</v>
      </c>
      <c r="C694" s="25" t="s">
        <v>32</v>
      </c>
      <c r="D694" s="25" t="s">
        <v>55</v>
      </c>
      <c r="E694" s="25" t="s">
        <v>52</v>
      </c>
      <c r="F694" s="26" t="s">
        <v>35</v>
      </c>
      <c r="G694" s="25">
        <v>1112</v>
      </c>
      <c r="H694" s="25">
        <v>709500000</v>
      </c>
      <c r="I694" s="26" t="s">
        <v>32</v>
      </c>
      <c r="J694" s="27" t="s">
        <v>380</v>
      </c>
      <c r="K694" s="24">
        <v>2296297312</v>
      </c>
      <c r="L694" s="24">
        <v>2296297312</v>
      </c>
      <c r="M694" s="24">
        <v>0</v>
      </c>
      <c r="N694" s="24">
        <v>0</v>
      </c>
      <c r="O694" s="24">
        <f t="shared" si="174"/>
        <v>2296297312</v>
      </c>
      <c r="P694" s="24">
        <v>0</v>
      </c>
      <c r="Q694" s="24">
        <v>1807015499</v>
      </c>
      <c r="R694" s="24">
        <v>0</v>
      </c>
      <c r="S694" s="24">
        <v>489281813</v>
      </c>
      <c r="T694" s="24">
        <v>489281813</v>
      </c>
      <c r="U694" s="24">
        <v>0</v>
      </c>
      <c r="V694" s="24">
        <v>0</v>
      </c>
      <c r="W694" s="24">
        <v>0</v>
      </c>
      <c r="X694" s="24">
        <f t="shared" si="179"/>
        <v>0</v>
      </c>
      <c r="Y694" s="12">
        <f t="shared" si="166"/>
        <v>0.2130742436718055</v>
      </c>
      <c r="Z694" s="12">
        <f t="shared" si="167"/>
        <v>0.2130742436718055</v>
      </c>
      <c r="AA694" s="12">
        <f t="shared" si="168"/>
        <v>0.7869257563281945</v>
      </c>
      <c r="AB694" s="13">
        <f t="shared" si="169"/>
        <v>1</v>
      </c>
    </row>
    <row r="695" spans="1:28" ht="72.5" outlineLevel="4" x14ac:dyDescent="0.35">
      <c r="A695" s="25" t="s">
        <v>245</v>
      </c>
      <c r="B695" s="25" t="s">
        <v>269</v>
      </c>
      <c r="C695" s="25" t="s">
        <v>32</v>
      </c>
      <c r="D695" s="25" t="s">
        <v>56</v>
      </c>
      <c r="E695" s="25" t="s">
        <v>52</v>
      </c>
      <c r="F695" s="26" t="s">
        <v>35</v>
      </c>
      <c r="G695" s="25">
        <v>1112</v>
      </c>
      <c r="H695" s="25">
        <v>709500000</v>
      </c>
      <c r="I695" s="26" t="s">
        <v>32</v>
      </c>
      <c r="J695" s="27" t="s">
        <v>381</v>
      </c>
      <c r="K695" s="24">
        <v>1148148656</v>
      </c>
      <c r="L695" s="24">
        <v>1148148656</v>
      </c>
      <c r="M695" s="24">
        <v>0</v>
      </c>
      <c r="N695" s="24">
        <v>0</v>
      </c>
      <c r="O695" s="24">
        <f t="shared" si="174"/>
        <v>1148148656</v>
      </c>
      <c r="P695" s="24">
        <v>0</v>
      </c>
      <c r="Q695" s="24">
        <v>903508045</v>
      </c>
      <c r="R695" s="24">
        <v>0</v>
      </c>
      <c r="S695" s="24">
        <v>244640611</v>
      </c>
      <c r="T695" s="24">
        <v>244640611</v>
      </c>
      <c r="U695" s="24">
        <v>0</v>
      </c>
      <c r="V695" s="24">
        <v>0</v>
      </c>
      <c r="W695" s="24">
        <v>0</v>
      </c>
      <c r="X695" s="24">
        <f t="shared" si="179"/>
        <v>0</v>
      </c>
      <c r="Y695" s="12">
        <f t="shared" si="166"/>
        <v>0.21307398630095162</v>
      </c>
      <c r="Z695" s="12">
        <f t="shared" si="167"/>
        <v>0.21307398630095162</v>
      </c>
      <c r="AA695" s="12">
        <f t="shared" si="168"/>
        <v>0.78692601369904835</v>
      </c>
      <c r="AB695" s="13">
        <f t="shared" si="169"/>
        <v>1</v>
      </c>
    </row>
    <row r="696" spans="1:28" ht="58" outlineLevel="4" x14ac:dyDescent="0.35">
      <c r="A696" s="25" t="s">
        <v>245</v>
      </c>
      <c r="B696" s="25" t="s">
        <v>269</v>
      </c>
      <c r="C696" s="25" t="s">
        <v>32</v>
      </c>
      <c r="D696" s="25" t="s">
        <v>57</v>
      </c>
      <c r="E696" s="25" t="s">
        <v>52</v>
      </c>
      <c r="F696" s="26" t="s">
        <v>35</v>
      </c>
      <c r="G696" s="25">
        <v>1112</v>
      </c>
      <c r="H696" s="25">
        <v>709500000</v>
      </c>
      <c r="I696" s="26" t="s">
        <v>32</v>
      </c>
      <c r="J696" s="27" t="s">
        <v>382</v>
      </c>
      <c r="K696" s="24">
        <v>4688914916</v>
      </c>
      <c r="L696" s="24">
        <v>4688914916</v>
      </c>
      <c r="M696" s="24">
        <v>0</v>
      </c>
      <c r="N696" s="24">
        <v>0</v>
      </c>
      <c r="O696" s="24">
        <f t="shared" si="174"/>
        <v>4688914916</v>
      </c>
      <c r="P696" s="24">
        <v>0</v>
      </c>
      <c r="Q696" s="24">
        <v>3947486030.6799998</v>
      </c>
      <c r="R696" s="24">
        <v>0</v>
      </c>
      <c r="S696" s="24">
        <v>741428885.32000005</v>
      </c>
      <c r="T696" s="24">
        <v>741428885.32000005</v>
      </c>
      <c r="U696" s="24">
        <v>0</v>
      </c>
      <c r="V696" s="24">
        <v>0</v>
      </c>
      <c r="W696" s="24">
        <v>0</v>
      </c>
      <c r="X696" s="24">
        <f t="shared" si="179"/>
        <v>1.1920928955078125E-7</v>
      </c>
      <c r="Y696" s="12">
        <f t="shared" si="166"/>
        <v>0.1581237660743256</v>
      </c>
      <c r="Z696" s="12">
        <f t="shared" si="167"/>
        <v>0.1581237660743256</v>
      </c>
      <c r="AA696" s="12">
        <f t="shared" si="168"/>
        <v>0.84187623392567434</v>
      </c>
      <c r="AB696" s="13">
        <f t="shared" si="169"/>
        <v>1</v>
      </c>
    </row>
    <row r="697" spans="1:28" outlineLevel="3" x14ac:dyDescent="0.35">
      <c r="A697" s="29"/>
      <c r="B697" s="29"/>
      <c r="C697" s="29" t="s">
        <v>58</v>
      </c>
      <c r="D697" s="29"/>
      <c r="E697" s="29"/>
      <c r="F697" s="39"/>
      <c r="G697" s="29"/>
      <c r="H697" s="29"/>
      <c r="I697" s="39"/>
      <c r="J697" s="40"/>
      <c r="K697" s="30">
        <f t="shared" ref="K697:X697" si="180">SUBTOTAL(9,K682:K696)</f>
        <v>98010539192</v>
      </c>
      <c r="L697" s="30">
        <f t="shared" si="180"/>
        <v>98010539192</v>
      </c>
      <c r="M697" s="30">
        <f t="shared" si="180"/>
        <v>0</v>
      </c>
      <c r="N697" s="30">
        <f t="shared" si="180"/>
        <v>0</v>
      </c>
      <c r="O697" s="30">
        <f t="shared" si="180"/>
        <v>98010539192</v>
      </c>
      <c r="P697" s="30">
        <f t="shared" si="180"/>
        <v>0</v>
      </c>
      <c r="Q697" s="30">
        <f t="shared" si="180"/>
        <v>12656380490.68</v>
      </c>
      <c r="R697" s="30">
        <f t="shared" si="180"/>
        <v>0</v>
      </c>
      <c r="S697" s="30">
        <f t="shared" si="180"/>
        <v>19047832902.75</v>
      </c>
      <c r="T697" s="30">
        <f t="shared" si="180"/>
        <v>19047832902.75</v>
      </c>
      <c r="U697" s="30">
        <f t="shared" si="180"/>
        <v>66306325798.569992</v>
      </c>
      <c r="V697" s="30">
        <f t="shared" si="180"/>
        <v>66306325798.569992</v>
      </c>
      <c r="W697" s="30">
        <f t="shared" si="180"/>
        <v>0</v>
      </c>
      <c r="X697" s="30">
        <f t="shared" si="180"/>
        <v>66306325798.570007</v>
      </c>
      <c r="Y697" s="14">
        <f t="shared" si="166"/>
        <v>0.19434474149189007</v>
      </c>
      <c r="Z697" s="14">
        <f t="shared" si="167"/>
        <v>0.19434474149189007</v>
      </c>
      <c r="AA697" s="14">
        <f t="shared" si="168"/>
        <v>0.12913285239546018</v>
      </c>
      <c r="AB697" s="15">
        <f t="shared" si="169"/>
        <v>0.32347759388735026</v>
      </c>
    </row>
    <row r="698" spans="1:28" outlineLevel="4" x14ac:dyDescent="0.35">
      <c r="A698" s="25" t="s">
        <v>245</v>
      </c>
      <c r="B698" s="25" t="s">
        <v>269</v>
      </c>
      <c r="C698" s="25" t="s">
        <v>59</v>
      </c>
      <c r="D698" s="25" t="s">
        <v>76</v>
      </c>
      <c r="E698" s="25" t="s">
        <v>34</v>
      </c>
      <c r="F698" s="26" t="s">
        <v>35</v>
      </c>
      <c r="G698" s="25">
        <v>1120</v>
      </c>
      <c r="H698" s="25">
        <v>709500000</v>
      </c>
      <c r="I698" s="26" t="s">
        <v>32</v>
      </c>
      <c r="J698" s="27" t="s">
        <v>77</v>
      </c>
      <c r="K698" s="24">
        <v>0</v>
      </c>
      <c r="L698" s="24">
        <v>0</v>
      </c>
      <c r="M698" s="24">
        <v>0</v>
      </c>
      <c r="N698" s="24">
        <v>11675403.01</v>
      </c>
      <c r="O698" s="24">
        <f t="shared" si="174"/>
        <v>0</v>
      </c>
      <c r="P698" s="24">
        <v>0</v>
      </c>
      <c r="Q698" s="24">
        <v>11675403.01</v>
      </c>
      <c r="R698" s="24">
        <v>0</v>
      </c>
      <c r="S698" s="24">
        <v>0</v>
      </c>
      <c r="T698" s="24">
        <v>0</v>
      </c>
      <c r="U698" s="24">
        <v>-11675403.01</v>
      </c>
      <c r="V698" s="24">
        <v>-11675403.01</v>
      </c>
      <c r="W698" s="24">
        <v>0</v>
      </c>
      <c r="X698" s="24">
        <f>+$O698-$P698-$Q698-$R698-$S698-$W698</f>
        <v>-11675403.01</v>
      </c>
      <c r="Y698" s="12">
        <f t="shared" si="166"/>
        <v>0</v>
      </c>
      <c r="Z698" s="12">
        <f t="shared" si="167"/>
        <v>0</v>
      </c>
      <c r="AA698" s="12">
        <f t="shared" si="168"/>
        <v>0</v>
      </c>
      <c r="AB698" s="13">
        <f t="shared" si="169"/>
        <v>0</v>
      </c>
    </row>
    <row r="699" spans="1:28" outlineLevel="3" x14ac:dyDescent="0.35">
      <c r="A699" s="29"/>
      <c r="B699" s="29"/>
      <c r="C699" s="29" t="s">
        <v>78</v>
      </c>
      <c r="D699" s="29"/>
      <c r="E699" s="29"/>
      <c r="F699" s="39"/>
      <c r="G699" s="29"/>
      <c r="H699" s="29"/>
      <c r="I699" s="39"/>
      <c r="J699" s="40"/>
      <c r="K699" s="30">
        <f t="shared" ref="K699:X699" si="181">SUBTOTAL(9,K698:K698)</f>
        <v>0</v>
      </c>
      <c r="L699" s="30">
        <f t="shared" si="181"/>
        <v>0</v>
      </c>
      <c r="M699" s="30">
        <f t="shared" si="181"/>
        <v>0</v>
      </c>
      <c r="N699" s="30">
        <f t="shared" si="181"/>
        <v>11675403.01</v>
      </c>
      <c r="O699" s="30">
        <f t="shared" si="181"/>
        <v>0</v>
      </c>
      <c r="P699" s="30">
        <f t="shared" si="181"/>
        <v>0</v>
      </c>
      <c r="Q699" s="30">
        <f t="shared" si="181"/>
        <v>11675403.01</v>
      </c>
      <c r="R699" s="30">
        <f t="shared" si="181"/>
        <v>0</v>
      </c>
      <c r="S699" s="30">
        <f t="shared" si="181"/>
        <v>0</v>
      </c>
      <c r="T699" s="30">
        <f t="shared" si="181"/>
        <v>0</v>
      </c>
      <c r="U699" s="30">
        <f t="shared" si="181"/>
        <v>-11675403.01</v>
      </c>
      <c r="V699" s="30">
        <f t="shared" si="181"/>
        <v>-11675403.01</v>
      </c>
      <c r="W699" s="30">
        <f t="shared" si="181"/>
        <v>0</v>
      </c>
      <c r="X699" s="30">
        <f t="shared" si="181"/>
        <v>-11675403.01</v>
      </c>
      <c r="Y699" s="14">
        <f t="shared" si="166"/>
        <v>0</v>
      </c>
      <c r="Z699" s="14">
        <f t="shared" si="167"/>
        <v>0</v>
      </c>
      <c r="AA699" s="14">
        <f t="shared" si="168"/>
        <v>0</v>
      </c>
      <c r="AB699" s="15">
        <f t="shared" si="169"/>
        <v>0</v>
      </c>
    </row>
    <row r="700" spans="1:28" ht="87" outlineLevel="4" x14ac:dyDescent="0.35">
      <c r="A700" s="25" t="s">
        <v>245</v>
      </c>
      <c r="B700" s="25" t="s">
        <v>269</v>
      </c>
      <c r="C700" s="25" t="s">
        <v>101</v>
      </c>
      <c r="D700" s="25" t="s">
        <v>102</v>
      </c>
      <c r="E700" s="25" t="s">
        <v>52</v>
      </c>
      <c r="F700" s="26" t="s">
        <v>35</v>
      </c>
      <c r="G700" s="25">
        <v>1310</v>
      </c>
      <c r="H700" s="25">
        <v>709500000</v>
      </c>
      <c r="I700" s="26" t="s">
        <v>32</v>
      </c>
      <c r="J700" s="27" t="s">
        <v>399</v>
      </c>
      <c r="K700" s="24">
        <v>82114585</v>
      </c>
      <c r="L700" s="24">
        <v>82114585</v>
      </c>
      <c r="M700" s="24">
        <v>0</v>
      </c>
      <c r="N700" s="24">
        <v>0</v>
      </c>
      <c r="O700" s="24">
        <f t="shared" si="174"/>
        <v>82114585</v>
      </c>
      <c r="P700" s="24">
        <v>0</v>
      </c>
      <c r="Q700" s="24">
        <v>74028285.120000005</v>
      </c>
      <c r="R700" s="24">
        <v>0</v>
      </c>
      <c r="S700" s="24">
        <v>8086299.8799999999</v>
      </c>
      <c r="T700" s="24">
        <v>8086299.8799999999</v>
      </c>
      <c r="U700" s="24">
        <v>0</v>
      </c>
      <c r="V700" s="24">
        <v>0</v>
      </c>
      <c r="W700" s="24">
        <v>0</v>
      </c>
      <c r="X700" s="24">
        <f t="shared" ref="X700:X707" si="182">+$O700-$P700-$Q700-$R700-$S700-$W700</f>
        <v>-4.6566128730773926E-9</v>
      </c>
      <c r="Y700" s="12">
        <f t="shared" si="166"/>
        <v>9.8475805242150341E-2</v>
      </c>
      <c r="Z700" s="12">
        <f t="shared" si="167"/>
        <v>9.8475805242150341E-2</v>
      </c>
      <c r="AA700" s="12">
        <f t="shared" si="168"/>
        <v>0.90152419475784973</v>
      </c>
      <c r="AB700" s="13">
        <f t="shared" si="169"/>
        <v>1</v>
      </c>
    </row>
    <row r="701" spans="1:28" ht="87" outlineLevel="4" x14ac:dyDescent="0.35">
      <c r="A701" s="25" t="s">
        <v>245</v>
      </c>
      <c r="B701" s="25" t="s">
        <v>269</v>
      </c>
      <c r="C701" s="25" t="s">
        <v>101</v>
      </c>
      <c r="D701" s="25" t="s">
        <v>102</v>
      </c>
      <c r="E701" s="25" t="s">
        <v>103</v>
      </c>
      <c r="F701" s="26" t="s">
        <v>35</v>
      </c>
      <c r="G701" s="25">
        <v>1310</v>
      </c>
      <c r="H701" s="25">
        <v>709500000</v>
      </c>
      <c r="I701" s="26" t="s">
        <v>32</v>
      </c>
      <c r="J701" s="27" t="s">
        <v>400</v>
      </c>
      <c r="K701" s="24">
        <v>191358110</v>
      </c>
      <c r="L701" s="24">
        <v>191358110</v>
      </c>
      <c r="M701" s="24">
        <v>0</v>
      </c>
      <c r="N701" s="24">
        <v>0</v>
      </c>
      <c r="O701" s="24">
        <f t="shared" si="174"/>
        <v>191358110</v>
      </c>
      <c r="P701" s="24">
        <v>0</v>
      </c>
      <c r="Q701" s="24">
        <v>150579114.87</v>
      </c>
      <c r="R701" s="24">
        <v>0</v>
      </c>
      <c r="S701" s="24">
        <v>40778995.130000003</v>
      </c>
      <c r="T701" s="24">
        <v>40778995.130000003</v>
      </c>
      <c r="U701" s="24">
        <v>0</v>
      </c>
      <c r="V701" s="24">
        <v>0</v>
      </c>
      <c r="W701" s="24">
        <v>0</v>
      </c>
      <c r="X701" s="24">
        <f t="shared" si="182"/>
        <v>-7.4505805969238281E-9</v>
      </c>
      <c r="Y701" s="12">
        <f t="shared" si="166"/>
        <v>0.21310304083793472</v>
      </c>
      <c r="Z701" s="12">
        <f t="shared" si="167"/>
        <v>0.21310304083793472</v>
      </c>
      <c r="AA701" s="12">
        <f t="shared" si="168"/>
        <v>0.78689695916206537</v>
      </c>
      <c r="AB701" s="13">
        <f t="shared" si="169"/>
        <v>1</v>
      </c>
    </row>
    <row r="702" spans="1:28" ht="58" outlineLevel="4" x14ac:dyDescent="0.35">
      <c r="A702" s="25" t="s">
        <v>245</v>
      </c>
      <c r="B702" s="25" t="s">
        <v>269</v>
      </c>
      <c r="C702" s="25" t="s">
        <v>101</v>
      </c>
      <c r="D702" s="25" t="s">
        <v>102</v>
      </c>
      <c r="E702" s="25" t="s">
        <v>104</v>
      </c>
      <c r="F702" s="26" t="s">
        <v>35</v>
      </c>
      <c r="G702" s="25">
        <v>1310</v>
      </c>
      <c r="H702" s="25">
        <v>709500000</v>
      </c>
      <c r="I702" s="26" t="s">
        <v>32</v>
      </c>
      <c r="J702" s="27" t="s">
        <v>401</v>
      </c>
      <c r="K702" s="24">
        <v>1237103459</v>
      </c>
      <c r="L702" s="24">
        <v>1237103459</v>
      </c>
      <c r="M702" s="24">
        <v>0</v>
      </c>
      <c r="N702" s="24">
        <v>0</v>
      </c>
      <c r="O702" s="24">
        <f t="shared" si="174"/>
        <v>1237103459</v>
      </c>
      <c r="P702" s="24">
        <v>0</v>
      </c>
      <c r="Q702" s="24">
        <v>1064652592.35</v>
      </c>
      <c r="R702" s="24">
        <v>0</v>
      </c>
      <c r="S702" s="24">
        <v>172450866.65000001</v>
      </c>
      <c r="T702" s="24">
        <v>172450866.65000001</v>
      </c>
      <c r="U702" s="24">
        <v>0</v>
      </c>
      <c r="V702" s="24">
        <v>0</v>
      </c>
      <c r="W702" s="24">
        <v>0</v>
      </c>
      <c r="X702" s="24">
        <f t="shared" si="182"/>
        <v>-2.9802322387695313E-8</v>
      </c>
      <c r="Y702" s="12">
        <f t="shared" si="166"/>
        <v>0.1393989042673916</v>
      </c>
      <c r="Z702" s="12">
        <f t="shared" si="167"/>
        <v>0.1393989042673916</v>
      </c>
      <c r="AA702" s="12">
        <f t="shared" si="168"/>
        <v>0.86060109573260846</v>
      </c>
      <c r="AB702" s="13">
        <f t="shared" si="169"/>
        <v>1</v>
      </c>
    </row>
    <row r="703" spans="1:28" ht="72.5" outlineLevel="4" x14ac:dyDescent="0.35">
      <c r="A703" s="25" t="s">
        <v>245</v>
      </c>
      <c r="B703" s="25" t="s">
        <v>269</v>
      </c>
      <c r="C703" s="25" t="s">
        <v>101</v>
      </c>
      <c r="D703" s="25" t="s">
        <v>102</v>
      </c>
      <c r="E703" s="25" t="s">
        <v>208</v>
      </c>
      <c r="F703" s="26" t="s">
        <v>35</v>
      </c>
      <c r="G703" s="25">
        <v>1310</v>
      </c>
      <c r="H703" s="25">
        <v>709500000</v>
      </c>
      <c r="I703" s="26" t="s">
        <v>32</v>
      </c>
      <c r="J703" s="27" t="s">
        <v>573</v>
      </c>
      <c r="K703" s="24">
        <v>23647783</v>
      </c>
      <c r="L703" s="24">
        <v>23647783</v>
      </c>
      <c r="M703" s="24">
        <v>0</v>
      </c>
      <c r="N703" s="24">
        <v>0</v>
      </c>
      <c r="O703" s="24">
        <f t="shared" si="174"/>
        <v>23647783</v>
      </c>
      <c r="P703" s="24">
        <v>0</v>
      </c>
      <c r="Q703" s="24">
        <v>4194323.07</v>
      </c>
      <c r="R703" s="24">
        <v>0</v>
      </c>
      <c r="S703" s="24">
        <v>1717623.93</v>
      </c>
      <c r="T703" s="24">
        <v>1717623.93</v>
      </c>
      <c r="U703" s="24">
        <v>0</v>
      </c>
      <c r="V703" s="24">
        <v>17735836</v>
      </c>
      <c r="W703" s="24">
        <v>0</v>
      </c>
      <c r="X703" s="24">
        <f t="shared" si="182"/>
        <v>17735836</v>
      </c>
      <c r="Y703" s="12">
        <f t="shared" si="166"/>
        <v>7.2633613476578332E-2</v>
      </c>
      <c r="Z703" s="12">
        <f t="shared" si="167"/>
        <v>7.2633613476578332E-2</v>
      </c>
      <c r="AA703" s="12">
        <f t="shared" si="168"/>
        <v>0.17736643938249941</v>
      </c>
      <c r="AB703" s="13">
        <f t="shared" si="169"/>
        <v>0.25000005285907773</v>
      </c>
    </row>
    <row r="704" spans="1:28" ht="72.5" outlineLevel="4" x14ac:dyDescent="0.35">
      <c r="A704" s="25" t="s">
        <v>245</v>
      </c>
      <c r="B704" s="25" t="s">
        <v>269</v>
      </c>
      <c r="C704" s="25" t="s">
        <v>101</v>
      </c>
      <c r="D704" s="25" t="s">
        <v>102</v>
      </c>
      <c r="E704" s="25" t="s">
        <v>105</v>
      </c>
      <c r="F704" s="26" t="s">
        <v>35</v>
      </c>
      <c r="G704" s="25">
        <v>1310</v>
      </c>
      <c r="H704" s="25">
        <v>709500000</v>
      </c>
      <c r="I704" s="26" t="s">
        <v>32</v>
      </c>
      <c r="J704" s="27" t="s">
        <v>574</v>
      </c>
      <c r="K704" s="24">
        <v>535596</v>
      </c>
      <c r="L704" s="24">
        <v>535596</v>
      </c>
      <c r="M704" s="24">
        <v>0</v>
      </c>
      <c r="N704" s="24">
        <v>0</v>
      </c>
      <c r="O704" s="24">
        <f t="shared" si="174"/>
        <v>535596</v>
      </c>
      <c r="P704" s="24">
        <v>0</v>
      </c>
      <c r="Q704" s="24">
        <v>94996.73</v>
      </c>
      <c r="R704" s="24">
        <v>0</v>
      </c>
      <c r="S704" s="24">
        <v>38902.269999999997</v>
      </c>
      <c r="T704" s="24">
        <v>38902.269999999997</v>
      </c>
      <c r="U704" s="24">
        <v>0</v>
      </c>
      <c r="V704" s="24">
        <v>401697</v>
      </c>
      <c r="W704" s="24">
        <v>0</v>
      </c>
      <c r="X704" s="24">
        <f t="shared" si="182"/>
        <v>401697</v>
      </c>
      <c r="Y704" s="12">
        <f t="shared" si="166"/>
        <v>7.2633608167350011E-2</v>
      </c>
      <c r="Z704" s="12">
        <f t="shared" si="167"/>
        <v>7.2633608167350011E-2</v>
      </c>
      <c r="AA704" s="12">
        <f t="shared" si="168"/>
        <v>0.17736639183264996</v>
      </c>
      <c r="AB704" s="13">
        <f t="shared" si="169"/>
        <v>0.24999999999999997</v>
      </c>
    </row>
    <row r="705" spans="1:28" ht="43.5" outlineLevel="4" x14ac:dyDescent="0.35">
      <c r="A705" s="25" t="s">
        <v>245</v>
      </c>
      <c r="B705" s="25" t="s">
        <v>269</v>
      </c>
      <c r="C705" s="25" t="s">
        <v>101</v>
      </c>
      <c r="D705" s="25" t="s">
        <v>126</v>
      </c>
      <c r="E705" s="25" t="s">
        <v>34</v>
      </c>
      <c r="F705" s="26" t="s">
        <v>35</v>
      </c>
      <c r="G705" s="25">
        <v>1320</v>
      </c>
      <c r="H705" s="25">
        <v>709500000</v>
      </c>
      <c r="I705" s="26" t="s">
        <v>32</v>
      </c>
      <c r="J705" s="27" t="s">
        <v>423</v>
      </c>
      <c r="K705" s="24">
        <v>232169569</v>
      </c>
      <c r="L705" s="24">
        <v>232169569</v>
      </c>
      <c r="M705" s="24">
        <v>0</v>
      </c>
      <c r="N705" s="24">
        <v>0</v>
      </c>
      <c r="O705" s="24">
        <f t="shared" si="174"/>
        <v>232169569</v>
      </c>
      <c r="P705" s="24">
        <v>0</v>
      </c>
      <c r="Q705" s="24">
        <v>0</v>
      </c>
      <c r="R705" s="24">
        <v>0</v>
      </c>
      <c r="S705" s="24">
        <v>7456098.9000000004</v>
      </c>
      <c r="T705" s="24">
        <v>7456098.9000000004</v>
      </c>
      <c r="U705" s="24">
        <v>224713470.09999999</v>
      </c>
      <c r="V705" s="24">
        <v>224713470.09999999</v>
      </c>
      <c r="W705" s="24">
        <v>0</v>
      </c>
      <c r="X705" s="24">
        <f t="shared" si="182"/>
        <v>224713470.09999999</v>
      </c>
      <c r="Y705" s="12">
        <f t="shared" si="166"/>
        <v>3.2114884530797402E-2</v>
      </c>
      <c r="Z705" s="12">
        <f t="shared" si="167"/>
        <v>3.2114884530797402E-2</v>
      </c>
      <c r="AA705" s="12">
        <f t="shared" si="168"/>
        <v>0</v>
      </c>
      <c r="AB705" s="13">
        <f t="shared" si="169"/>
        <v>3.2114884530797402E-2</v>
      </c>
    </row>
    <row r="706" spans="1:28" ht="174" outlineLevel="4" x14ac:dyDescent="0.35">
      <c r="A706" s="25" t="s">
        <v>245</v>
      </c>
      <c r="B706" s="25" t="s">
        <v>269</v>
      </c>
      <c r="C706" s="25" t="s">
        <v>101</v>
      </c>
      <c r="D706" s="25" t="s">
        <v>213</v>
      </c>
      <c r="E706" s="25" t="s">
        <v>52</v>
      </c>
      <c r="F706" s="26" t="s">
        <v>35</v>
      </c>
      <c r="G706" s="25">
        <v>1320</v>
      </c>
      <c r="H706" s="25">
        <v>709500000</v>
      </c>
      <c r="I706" s="26" t="s">
        <v>32</v>
      </c>
      <c r="J706" s="27" t="s">
        <v>575</v>
      </c>
      <c r="K706" s="24">
        <v>14486025</v>
      </c>
      <c r="L706" s="24">
        <v>14486025</v>
      </c>
      <c r="M706" s="24">
        <v>0</v>
      </c>
      <c r="N706" s="24">
        <v>0</v>
      </c>
      <c r="O706" s="24">
        <f t="shared" si="174"/>
        <v>14486025</v>
      </c>
      <c r="P706" s="24">
        <v>0</v>
      </c>
      <c r="Q706" s="24">
        <v>1207169</v>
      </c>
      <c r="R706" s="24">
        <v>0</v>
      </c>
      <c r="S706" s="24">
        <v>2414338</v>
      </c>
      <c r="T706" s="24">
        <v>2414338</v>
      </c>
      <c r="U706" s="24">
        <v>0</v>
      </c>
      <c r="V706" s="24">
        <v>10864518</v>
      </c>
      <c r="W706" s="24">
        <v>0</v>
      </c>
      <c r="X706" s="24">
        <f t="shared" si="182"/>
        <v>10864518</v>
      </c>
      <c r="Y706" s="12">
        <f t="shared" si="166"/>
        <v>0.16666670118269158</v>
      </c>
      <c r="Z706" s="12">
        <f t="shared" si="167"/>
        <v>0.16666670118269158</v>
      </c>
      <c r="AA706" s="12">
        <f t="shared" si="168"/>
        <v>8.3333350591345792E-2</v>
      </c>
      <c r="AB706" s="13">
        <f t="shared" si="169"/>
        <v>0.25000005177403739</v>
      </c>
    </row>
    <row r="707" spans="1:28" outlineLevel="4" x14ac:dyDescent="0.35">
      <c r="A707" s="25" t="s">
        <v>245</v>
      </c>
      <c r="B707" s="25" t="s">
        <v>269</v>
      </c>
      <c r="C707" s="25" t="s">
        <v>101</v>
      </c>
      <c r="D707" s="25" t="s">
        <v>250</v>
      </c>
      <c r="E707" s="25" t="s">
        <v>34</v>
      </c>
      <c r="F707" s="26" t="s">
        <v>35</v>
      </c>
      <c r="G707" s="25">
        <v>1320</v>
      </c>
      <c r="H707" s="25">
        <v>709500000</v>
      </c>
      <c r="I707" s="26" t="s">
        <v>32</v>
      </c>
      <c r="J707" s="27" t="s">
        <v>251</v>
      </c>
      <c r="K707" s="24">
        <v>880000</v>
      </c>
      <c r="L707" s="24">
        <v>880000</v>
      </c>
      <c r="M707" s="24">
        <v>0</v>
      </c>
      <c r="N707" s="24">
        <v>0</v>
      </c>
      <c r="O707" s="24">
        <f t="shared" si="174"/>
        <v>880000</v>
      </c>
      <c r="P707" s="24">
        <v>0</v>
      </c>
      <c r="Q707" s="24">
        <v>176000</v>
      </c>
      <c r="R707" s="24">
        <v>0</v>
      </c>
      <c r="S707" s="24">
        <v>0</v>
      </c>
      <c r="T707" s="24">
        <v>0</v>
      </c>
      <c r="U707" s="24">
        <v>0</v>
      </c>
      <c r="V707" s="24">
        <v>704000</v>
      </c>
      <c r="W707" s="24">
        <v>0</v>
      </c>
      <c r="X707" s="24">
        <f t="shared" si="182"/>
        <v>704000</v>
      </c>
      <c r="Y707" s="12">
        <f t="shared" si="166"/>
        <v>0</v>
      </c>
      <c r="Z707" s="12">
        <f t="shared" si="167"/>
        <v>0</v>
      </c>
      <c r="AA707" s="12">
        <f t="shared" si="168"/>
        <v>0.2</v>
      </c>
      <c r="AB707" s="13">
        <f t="shared" si="169"/>
        <v>0.2</v>
      </c>
    </row>
    <row r="708" spans="1:28" outlineLevel="3" x14ac:dyDescent="0.35">
      <c r="A708" s="29"/>
      <c r="B708" s="29"/>
      <c r="C708" s="29" t="s">
        <v>136</v>
      </c>
      <c r="D708" s="29"/>
      <c r="E708" s="29"/>
      <c r="F708" s="39"/>
      <c r="G708" s="29"/>
      <c r="H708" s="29"/>
      <c r="I708" s="39"/>
      <c r="J708" s="40"/>
      <c r="K708" s="30">
        <f t="shared" ref="K708:X708" si="183">SUBTOTAL(9,K700:K707)</f>
        <v>1782295127</v>
      </c>
      <c r="L708" s="30">
        <f t="shared" si="183"/>
        <v>1782295127</v>
      </c>
      <c r="M708" s="30">
        <f t="shared" si="183"/>
        <v>0</v>
      </c>
      <c r="N708" s="30">
        <f t="shared" si="183"/>
        <v>0</v>
      </c>
      <c r="O708" s="30">
        <f t="shared" si="183"/>
        <v>1782295127</v>
      </c>
      <c r="P708" s="30">
        <f t="shared" si="183"/>
        <v>0</v>
      </c>
      <c r="Q708" s="30">
        <f t="shared" si="183"/>
        <v>1294932481.1400001</v>
      </c>
      <c r="R708" s="30">
        <f t="shared" si="183"/>
        <v>0</v>
      </c>
      <c r="S708" s="30">
        <f t="shared" si="183"/>
        <v>232943124.76000005</v>
      </c>
      <c r="T708" s="30">
        <f t="shared" si="183"/>
        <v>232943124.76000005</v>
      </c>
      <c r="U708" s="30">
        <f t="shared" si="183"/>
        <v>224713470.09999999</v>
      </c>
      <c r="V708" s="30">
        <f t="shared" si="183"/>
        <v>254419521.09999999</v>
      </c>
      <c r="W708" s="30">
        <f t="shared" si="183"/>
        <v>0</v>
      </c>
      <c r="X708" s="30">
        <f t="shared" si="183"/>
        <v>254419521.09999996</v>
      </c>
      <c r="Y708" s="14">
        <f t="shared" si="166"/>
        <v>0.1306984018702308</v>
      </c>
      <c r="Z708" s="14">
        <f t="shared" si="167"/>
        <v>0.1306984018702308</v>
      </c>
      <c r="AA708" s="14">
        <f t="shared" si="168"/>
        <v>0.7265533421053898</v>
      </c>
      <c r="AB708" s="15">
        <f t="shared" si="169"/>
        <v>0.85725174397562065</v>
      </c>
    </row>
    <row r="709" spans="1:28" ht="72.5" outlineLevel="4" x14ac:dyDescent="0.35">
      <c r="A709" s="25" t="s">
        <v>245</v>
      </c>
      <c r="B709" s="25" t="s">
        <v>269</v>
      </c>
      <c r="C709" s="25" t="s">
        <v>137</v>
      </c>
      <c r="D709" s="25" t="s">
        <v>264</v>
      </c>
      <c r="E709" s="25" t="s">
        <v>263</v>
      </c>
      <c r="F709" s="26" t="s">
        <v>261</v>
      </c>
      <c r="G709" s="25">
        <v>2320</v>
      </c>
      <c r="H709" s="25">
        <v>709500000</v>
      </c>
      <c r="I709" s="26" t="s">
        <v>32</v>
      </c>
      <c r="J709" s="27" t="s">
        <v>564</v>
      </c>
      <c r="K709" s="24">
        <v>50354913</v>
      </c>
      <c r="L709" s="24">
        <v>50354913</v>
      </c>
      <c r="M709" s="24">
        <v>0</v>
      </c>
      <c r="N709" s="24">
        <v>0</v>
      </c>
      <c r="O709" s="24">
        <f t="shared" si="174"/>
        <v>50354913</v>
      </c>
      <c r="P709" s="24">
        <v>0</v>
      </c>
      <c r="Q709" s="24">
        <v>0</v>
      </c>
      <c r="R709" s="24">
        <v>0</v>
      </c>
      <c r="S709" s="24">
        <v>0</v>
      </c>
      <c r="T709" s="24">
        <v>0</v>
      </c>
      <c r="U709" s="24">
        <v>0</v>
      </c>
      <c r="V709" s="24">
        <v>50354913</v>
      </c>
      <c r="W709" s="24">
        <v>0</v>
      </c>
      <c r="X709" s="24">
        <f>+$O709-$P709-$Q709-$R709-$S709-$W709</f>
        <v>50354913</v>
      </c>
      <c r="Y709" s="12">
        <f t="shared" ref="Y709:Y713" si="184">IFERROR(($S709/$L709),0)</f>
        <v>0</v>
      </c>
      <c r="Z709" s="12">
        <f t="shared" ref="Z709:Z713" si="185">IFERROR(($S709/$O709),0)</f>
        <v>0</v>
      </c>
      <c r="AA709" s="12">
        <f t="shared" ref="AA709:AA713" si="186">IFERROR((($P709+$Q709+$R709)/$O709),0)</f>
        <v>0</v>
      </c>
      <c r="AB709" s="13">
        <f t="shared" ref="AB709:AB713" si="187">$Z709+$AA709</f>
        <v>0</v>
      </c>
    </row>
    <row r="710" spans="1:28" outlineLevel="3" x14ac:dyDescent="0.35">
      <c r="A710" s="29"/>
      <c r="B710" s="29"/>
      <c r="C710" s="29" t="s">
        <v>139</v>
      </c>
      <c r="D710" s="29"/>
      <c r="E710" s="29"/>
      <c r="F710" s="39"/>
      <c r="G710" s="29"/>
      <c r="H710" s="29"/>
      <c r="I710" s="39"/>
      <c r="J710" s="40"/>
      <c r="K710" s="30">
        <f t="shared" ref="K710:X710" si="188">SUBTOTAL(9,K709:K709)</f>
        <v>50354913</v>
      </c>
      <c r="L710" s="30">
        <f t="shared" si="188"/>
        <v>50354913</v>
      </c>
      <c r="M710" s="30">
        <f t="shared" si="188"/>
        <v>0</v>
      </c>
      <c r="N710" s="30">
        <f t="shared" si="188"/>
        <v>0</v>
      </c>
      <c r="O710" s="30">
        <f t="shared" si="188"/>
        <v>50354913</v>
      </c>
      <c r="P710" s="30">
        <f t="shared" si="188"/>
        <v>0</v>
      </c>
      <c r="Q710" s="30">
        <f t="shared" si="188"/>
        <v>0</v>
      </c>
      <c r="R710" s="30">
        <f t="shared" si="188"/>
        <v>0</v>
      </c>
      <c r="S710" s="30">
        <f t="shared" si="188"/>
        <v>0</v>
      </c>
      <c r="T710" s="30">
        <f t="shared" si="188"/>
        <v>0</v>
      </c>
      <c r="U710" s="30">
        <f t="shared" si="188"/>
        <v>0</v>
      </c>
      <c r="V710" s="30">
        <f t="shared" si="188"/>
        <v>50354913</v>
      </c>
      <c r="W710" s="30">
        <f t="shared" si="188"/>
        <v>0</v>
      </c>
      <c r="X710" s="30">
        <f t="shared" si="188"/>
        <v>50354913</v>
      </c>
      <c r="Y710" s="14">
        <f t="shared" si="184"/>
        <v>0</v>
      </c>
      <c r="Z710" s="14">
        <f t="shared" si="185"/>
        <v>0</v>
      </c>
      <c r="AA710" s="14">
        <f t="shared" si="186"/>
        <v>0</v>
      </c>
      <c r="AB710" s="15">
        <f t="shared" si="187"/>
        <v>0</v>
      </c>
    </row>
    <row r="711" spans="1:28" outlineLevel="2" x14ac:dyDescent="0.35">
      <c r="A711" s="29"/>
      <c r="B711" s="29" t="s">
        <v>270</v>
      </c>
      <c r="C711" s="29"/>
      <c r="D711" s="29"/>
      <c r="E711" s="29"/>
      <c r="F711" s="39"/>
      <c r="G711" s="29"/>
      <c r="H711" s="29"/>
      <c r="I711" s="39"/>
      <c r="J711" s="40"/>
      <c r="K711" s="30">
        <f t="shared" ref="K711:X711" si="189">SUBTOTAL(9,K682:K709)</f>
        <v>99843189232</v>
      </c>
      <c r="L711" s="30">
        <f t="shared" si="189"/>
        <v>99843189232</v>
      </c>
      <c r="M711" s="30">
        <f t="shared" si="189"/>
        <v>0</v>
      </c>
      <c r="N711" s="30">
        <f t="shared" si="189"/>
        <v>11675403.01</v>
      </c>
      <c r="O711" s="30">
        <f t="shared" si="189"/>
        <v>99843189232</v>
      </c>
      <c r="P711" s="30">
        <f t="shared" si="189"/>
        <v>0</v>
      </c>
      <c r="Q711" s="30">
        <f t="shared" si="189"/>
        <v>13962988374.830002</v>
      </c>
      <c r="R711" s="30">
        <f t="shared" si="189"/>
        <v>0</v>
      </c>
      <c r="S711" s="30">
        <f t="shared" si="189"/>
        <v>19280776027.510006</v>
      </c>
      <c r="T711" s="30">
        <f t="shared" si="189"/>
        <v>19280776027.510006</v>
      </c>
      <c r="U711" s="30">
        <f t="shared" si="189"/>
        <v>66519363865.659988</v>
      </c>
      <c r="V711" s="30">
        <f t="shared" si="189"/>
        <v>66599424829.659988</v>
      </c>
      <c r="W711" s="30">
        <f t="shared" si="189"/>
        <v>0</v>
      </c>
      <c r="X711" s="30">
        <f t="shared" si="189"/>
        <v>66599424829.660004</v>
      </c>
      <c r="Y711" s="14">
        <f t="shared" si="184"/>
        <v>0.19311057845626659</v>
      </c>
      <c r="Z711" s="14">
        <f t="shared" si="185"/>
        <v>0.19311057845626659</v>
      </c>
      <c r="AA711" s="14">
        <f t="shared" si="186"/>
        <v>0.13984918232514579</v>
      </c>
      <c r="AB711" s="15">
        <f t="shared" si="187"/>
        <v>0.33295976078141237</v>
      </c>
    </row>
    <row r="712" spans="1:28" outlineLevel="1" x14ac:dyDescent="0.35">
      <c r="A712" s="35" t="s">
        <v>271</v>
      </c>
      <c r="B712" s="35"/>
      <c r="C712" s="35"/>
      <c r="D712" s="35"/>
      <c r="E712" s="35"/>
      <c r="F712" s="36"/>
      <c r="G712" s="35"/>
      <c r="H712" s="35"/>
      <c r="I712" s="36"/>
      <c r="J712" s="37"/>
      <c r="K712" s="38">
        <f t="shared" ref="K712:X712" si="190">SUBTOTAL(9,K527:K709)</f>
        <v>1629787869469</v>
      </c>
      <c r="L712" s="38">
        <f t="shared" si="190"/>
        <v>1629787869469</v>
      </c>
      <c r="M712" s="38">
        <f t="shared" si="190"/>
        <v>0</v>
      </c>
      <c r="N712" s="38">
        <f t="shared" si="190"/>
        <v>-9.3132257461547852E-9</v>
      </c>
      <c r="O712" s="38">
        <f t="shared" si="190"/>
        <v>1629787869469</v>
      </c>
      <c r="P712" s="38">
        <f t="shared" si="190"/>
        <v>0</v>
      </c>
      <c r="Q712" s="38">
        <f t="shared" si="190"/>
        <v>230709480440.33994</v>
      </c>
      <c r="R712" s="38">
        <f t="shared" si="190"/>
        <v>0</v>
      </c>
      <c r="S712" s="38">
        <f t="shared" si="190"/>
        <v>328502329809.46021</v>
      </c>
      <c r="T712" s="38">
        <f t="shared" si="190"/>
        <v>328499252566.09015</v>
      </c>
      <c r="U712" s="38">
        <f t="shared" si="190"/>
        <v>1059909690345.27</v>
      </c>
      <c r="V712" s="38">
        <f t="shared" si="190"/>
        <v>1070576059219.2</v>
      </c>
      <c r="W712" s="38">
        <f t="shared" si="190"/>
        <v>33361759</v>
      </c>
      <c r="X712" s="38">
        <f t="shared" si="190"/>
        <v>1070542697460.2</v>
      </c>
      <c r="Y712" s="33">
        <f t="shared" si="184"/>
        <v>0.20156140315149684</v>
      </c>
      <c r="Z712" s="33">
        <f t="shared" si="185"/>
        <v>0.20156140315149684</v>
      </c>
      <c r="AA712" s="33">
        <f t="shared" si="186"/>
        <v>0.14155798111045409</v>
      </c>
      <c r="AB712" s="34">
        <f t="shared" si="187"/>
        <v>0.34311938426195093</v>
      </c>
    </row>
    <row r="713" spans="1:28" x14ac:dyDescent="0.35">
      <c r="A713" s="41" t="s">
        <v>272</v>
      </c>
      <c r="B713" s="41"/>
      <c r="C713" s="41"/>
      <c r="D713" s="41"/>
      <c r="E713" s="41"/>
      <c r="F713" s="42"/>
      <c r="G713" s="41"/>
      <c r="H713" s="41"/>
      <c r="I713" s="42"/>
      <c r="J713" s="43"/>
      <c r="K713" s="44">
        <f t="shared" ref="K713:X713" si="191">SUBTOTAL(9,K12:K709)</f>
        <v>2771516678428</v>
      </c>
      <c r="L713" s="44">
        <f t="shared" si="191"/>
        <v>2771516678428</v>
      </c>
      <c r="M713" s="44">
        <f t="shared" si="191"/>
        <v>0</v>
      </c>
      <c r="N713" s="44">
        <f t="shared" si="191"/>
        <v>-9.3132257461547852E-9</v>
      </c>
      <c r="O713" s="44">
        <f t="shared" si="191"/>
        <v>2771516678428</v>
      </c>
      <c r="P713" s="44">
        <f t="shared" si="191"/>
        <v>2390928684.3499999</v>
      </c>
      <c r="Q713" s="44">
        <f t="shared" si="191"/>
        <v>348144976131.08972</v>
      </c>
      <c r="R713" s="44">
        <f t="shared" si="191"/>
        <v>59737871.530000001</v>
      </c>
      <c r="S713" s="44">
        <f t="shared" si="191"/>
        <v>520698734249.34009</v>
      </c>
      <c r="T713" s="44">
        <f t="shared" si="191"/>
        <v>520636533629.58014</v>
      </c>
      <c r="U713" s="44">
        <f t="shared" si="191"/>
        <v>1159713535625.55</v>
      </c>
      <c r="V713" s="44">
        <f t="shared" si="191"/>
        <v>1900222301491.6899</v>
      </c>
      <c r="W713" s="44">
        <f t="shared" si="191"/>
        <v>20988544068</v>
      </c>
      <c r="X713" s="44">
        <f t="shared" si="191"/>
        <v>1879233757423.6904</v>
      </c>
      <c r="Y713" s="45">
        <f t="shared" si="184"/>
        <v>0.18787501381542457</v>
      </c>
      <c r="Z713" s="45">
        <f t="shared" si="185"/>
        <v>0.18787501381542457</v>
      </c>
      <c r="AA713" s="45">
        <f t="shared" si="186"/>
        <v>0.12649956084183733</v>
      </c>
      <c r="AB713" s="46">
        <f t="shared" si="187"/>
        <v>0.31437457465726193</v>
      </c>
    </row>
  </sheetData>
  <autoFilter ref="A11:AB709" xr:uid="{00000000-0001-0000-0000-000000000000}"/>
  <mergeCells count="3">
    <mergeCell ref="A6:AB6"/>
    <mergeCell ref="A7:AB7"/>
    <mergeCell ref="A8:AB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56B685-C085-499A-AFE6-9CFD9294F3AB}">
  <dimension ref="A1:AB632"/>
  <sheetViews>
    <sheetView showGridLines="0" topLeftCell="K4" zoomScale="70" zoomScaleNormal="70" workbookViewId="0">
      <selection activeCell="A10" sqref="A10"/>
    </sheetView>
  </sheetViews>
  <sheetFormatPr baseColWidth="10" defaultRowHeight="14.5" outlineLevelRow="2" x14ac:dyDescent="0.35"/>
  <cols>
    <col min="1" max="1" width="13" style="28" customWidth="1"/>
    <col min="2" max="2" width="17.36328125" style="28" customWidth="1"/>
    <col min="3" max="3" width="10.6328125" style="28" customWidth="1"/>
    <col min="4" max="4" width="15.08984375" style="28" customWidth="1"/>
    <col min="5" max="5" width="4.6328125" style="28" customWidth="1"/>
    <col min="6" max="6" width="5.6328125" style="28" customWidth="1"/>
    <col min="7" max="7" width="7.08984375" style="28" customWidth="1"/>
    <col min="8" max="8" width="10.90625" style="28"/>
    <col min="9" max="9" width="9.54296875" style="28" customWidth="1"/>
    <col min="10" max="10" width="44.6328125" style="31" customWidth="1"/>
    <col min="11" max="12" width="20.36328125" style="32" bestFit="1" customWidth="1"/>
    <col min="13" max="14" width="18.90625" style="32" customWidth="1"/>
    <col min="15" max="15" width="21.6328125" style="32" bestFit="1" customWidth="1"/>
    <col min="16" max="16" width="15.6328125" style="32" customWidth="1"/>
    <col min="17" max="17" width="18.6328125" style="32" bestFit="1" customWidth="1"/>
    <col min="18" max="18" width="15.36328125" style="32" customWidth="1"/>
    <col min="19" max="20" width="18.6328125" style="32" bestFit="1" customWidth="1"/>
    <col min="21" max="22" width="20.36328125" style="32" bestFit="1" customWidth="1"/>
    <col min="23" max="23" width="17.6328125" style="32" bestFit="1" customWidth="1"/>
    <col min="24" max="24" width="20.36328125" style="32" bestFit="1" customWidth="1"/>
    <col min="25" max="25" width="22.36328125" style="16" customWidth="1"/>
    <col min="26" max="26" width="20.54296875" style="16" customWidth="1"/>
    <col min="27" max="27" width="19.453125" style="16" customWidth="1"/>
    <col min="28" max="28" width="20.453125" style="16" customWidth="1"/>
  </cols>
  <sheetData>
    <row r="1" spans="1:28" x14ac:dyDescent="0.35">
      <c r="F1" s="1"/>
      <c r="G1" s="1"/>
      <c r="H1" s="1"/>
      <c r="I1" s="1"/>
      <c r="J1" s="9"/>
      <c r="K1" s="17"/>
      <c r="L1" s="18"/>
      <c r="M1" s="18"/>
      <c r="N1" s="18"/>
      <c r="O1" s="18"/>
      <c r="P1" s="19"/>
      <c r="Q1" s="19"/>
      <c r="R1" s="19"/>
      <c r="S1" s="19"/>
      <c r="T1" s="19"/>
      <c r="U1" s="19"/>
      <c r="V1" s="19"/>
      <c r="W1" s="19"/>
      <c r="X1" s="19"/>
      <c r="Y1" s="2"/>
      <c r="Z1" s="2"/>
      <c r="AA1" s="3"/>
      <c r="AB1" s="3"/>
    </row>
    <row r="2" spans="1:28" x14ac:dyDescent="0.35">
      <c r="F2" s="1"/>
      <c r="G2" s="1"/>
      <c r="H2" s="1"/>
      <c r="I2" s="1"/>
      <c r="J2" s="9"/>
      <c r="K2" s="17"/>
      <c r="L2" s="18"/>
      <c r="M2" s="18"/>
      <c r="N2" s="18"/>
      <c r="O2" s="18"/>
      <c r="P2" s="19"/>
      <c r="Q2" s="19"/>
      <c r="R2" s="19"/>
      <c r="S2" s="20"/>
      <c r="T2" s="21"/>
      <c r="U2" s="21"/>
      <c r="V2" s="19"/>
      <c r="W2" s="19"/>
      <c r="X2" s="19"/>
      <c r="Y2" s="2"/>
      <c r="Z2" s="2"/>
      <c r="AA2" s="3"/>
      <c r="AB2" s="3"/>
    </row>
    <row r="3" spans="1:28" x14ac:dyDescent="0.35">
      <c r="F3" s="1"/>
      <c r="G3" s="1"/>
      <c r="H3" s="1"/>
      <c r="I3" s="1"/>
      <c r="J3" s="9"/>
      <c r="K3" s="17"/>
      <c r="L3" s="18"/>
      <c r="M3" s="18"/>
      <c r="N3" s="18"/>
      <c r="O3" s="18"/>
      <c r="P3" s="19"/>
      <c r="Q3" s="19"/>
      <c r="R3" s="19"/>
      <c r="S3" s="19"/>
      <c r="T3" s="19"/>
      <c r="U3" s="19"/>
      <c r="V3" s="19"/>
      <c r="W3" s="19"/>
      <c r="X3" s="19"/>
      <c r="Y3" s="2"/>
      <c r="Z3" s="2"/>
      <c r="AA3" s="3"/>
      <c r="AB3" s="3"/>
    </row>
    <row r="4" spans="1:28" x14ac:dyDescent="0.35">
      <c r="F4" s="3"/>
      <c r="G4" s="3"/>
      <c r="H4" s="3"/>
      <c r="I4" s="3"/>
      <c r="J4" s="9"/>
      <c r="K4" s="17"/>
      <c r="L4" s="18"/>
      <c r="M4" s="18"/>
      <c r="N4" s="18"/>
      <c r="O4" s="18"/>
      <c r="P4" s="19"/>
      <c r="Q4" s="19"/>
      <c r="R4" s="19"/>
      <c r="S4" s="19"/>
      <c r="T4" s="19"/>
      <c r="U4" s="19"/>
      <c r="V4" s="19"/>
      <c r="W4" s="19"/>
      <c r="X4" s="19"/>
      <c r="Y4" s="2"/>
      <c r="Z4" s="2"/>
      <c r="AA4" s="3"/>
      <c r="AB4" s="3"/>
    </row>
    <row r="5" spans="1:28" x14ac:dyDescent="0.35">
      <c r="F5" s="3"/>
      <c r="G5" s="3"/>
      <c r="H5" s="3"/>
      <c r="I5" s="3"/>
      <c r="J5" s="9"/>
      <c r="K5" s="17"/>
      <c r="L5" s="18"/>
      <c r="M5" s="18"/>
      <c r="N5" s="18"/>
      <c r="O5" s="18"/>
      <c r="P5" s="19"/>
      <c r="Q5" s="19"/>
      <c r="R5" s="19"/>
      <c r="S5" s="19"/>
      <c r="T5" s="19"/>
      <c r="U5" s="19"/>
      <c r="V5" s="19"/>
      <c r="W5" s="19"/>
      <c r="X5" s="19"/>
      <c r="Y5" s="2"/>
      <c r="Z5" s="2"/>
      <c r="AA5" s="3"/>
      <c r="AB5" s="3"/>
    </row>
    <row r="6" spans="1:28" x14ac:dyDescent="0.35">
      <c r="A6" s="47" t="s">
        <v>578</v>
      </c>
      <c r="B6" s="47"/>
      <c r="C6" s="47"/>
      <c r="D6" s="47"/>
      <c r="E6" s="47"/>
      <c r="F6" s="47"/>
      <c r="G6" s="47"/>
      <c r="H6" s="47"/>
      <c r="I6" s="47"/>
      <c r="J6" s="47"/>
      <c r="K6" s="47"/>
      <c r="L6" s="47"/>
      <c r="M6" s="47"/>
      <c r="N6" s="47"/>
      <c r="O6" s="47"/>
      <c r="P6" s="47"/>
      <c r="Q6" s="47"/>
      <c r="R6" s="47"/>
      <c r="S6" s="47"/>
      <c r="T6" s="47"/>
      <c r="U6" s="47"/>
      <c r="V6" s="47"/>
      <c r="W6" s="47"/>
      <c r="X6" s="48"/>
      <c r="Y6" s="47"/>
      <c r="Z6" s="47"/>
      <c r="AA6" s="47"/>
      <c r="AB6" s="47"/>
    </row>
    <row r="7" spans="1:28" x14ac:dyDescent="0.35">
      <c r="A7" s="47" t="s">
        <v>1</v>
      </c>
      <c r="B7" s="47"/>
      <c r="C7" s="47"/>
      <c r="D7" s="47"/>
      <c r="E7" s="47"/>
      <c r="F7" s="47"/>
      <c r="G7" s="47"/>
      <c r="H7" s="47"/>
      <c r="I7" s="47"/>
      <c r="J7" s="47"/>
      <c r="K7" s="47"/>
      <c r="L7" s="47"/>
      <c r="M7" s="47"/>
      <c r="N7" s="47"/>
      <c r="O7" s="47"/>
      <c r="P7" s="47"/>
      <c r="Q7" s="47"/>
      <c r="R7" s="47"/>
      <c r="S7" s="47"/>
      <c r="T7" s="47"/>
      <c r="U7" s="47"/>
      <c r="V7" s="47"/>
      <c r="W7" s="47"/>
      <c r="X7" s="48"/>
      <c r="Y7" s="47"/>
      <c r="Z7" s="47"/>
      <c r="AA7" s="47"/>
      <c r="AB7" s="47"/>
    </row>
    <row r="8" spans="1:28" x14ac:dyDescent="0.35">
      <c r="A8" s="47" t="s">
        <v>576</v>
      </c>
      <c r="B8" s="47"/>
      <c r="C8" s="47"/>
      <c r="D8" s="47"/>
      <c r="E8" s="47"/>
      <c r="F8" s="47"/>
      <c r="G8" s="47"/>
      <c r="H8" s="47"/>
      <c r="I8" s="47"/>
      <c r="J8" s="47"/>
      <c r="K8" s="47"/>
      <c r="L8" s="47"/>
      <c r="M8" s="47"/>
      <c r="N8" s="47"/>
      <c r="O8" s="47"/>
      <c r="P8" s="47"/>
      <c r="Q8" s="47"/>
      <c r="R8" s="47"/>
      <c r="S8" s="47"/>
      <c r="T8" s="47"/>
      <c r="U8" s="47"/>
      <c r="V8" s="47"/>
      <c r="W8" s="47"/>
      <c r="X8" s="48"/>
      <c r="Y8" s="47"/>
      <c r="Z8" s="47"/>
      <c r="AA8" s="47"/>
      <c r="AB8" s="47"/>
    </row>
    <row r="9" spans="1:28" x14ac:dyDescent="0.35">
      <c r="F9" s="1"/>
      <c r="G9" s="1"/>
      <c r="H9" s="1"/>
      <c r="I9" s="1"/>
      <c r="J9" s="10"/>
      <c r="K9" s="22"/>
      <c r="L9" s="22"/>
      <c r="M9" s="22"/>
      <c r="N9" s="22"/>
      <c r="O9" s="22"/>
      <c r="P9" s="22"/>
      <c r="Q9" s="22"/>
      <c r="R9" s="22"/>
      <c r="S9" s="22"/>
      <c r="T9" s="22"/>
      <c r="U9" s="22"/>
      <c r="V9" s="22"/>
      <c r="W9" s="19"/>
      <c r="X9" s="19"/>
      <c r="Y9" s="2"/>
      <c r="Z9" s="2"/>
      <c r="AA9" s="3"/>
      <c r="AB9" s="3"/>
    </row>
    <row r="10" spans="1:28" x14ac:dyDescent="0.35">
      <c r="A10" s="4" t="s">
        <v>577</v>
      </c>
      <c r="F10" s="3"/>
      <c r="G10" s="3"/>
      <c r="H10" s="3"/>
      <c r="I10" s="3"/>
      <c r="J10" s="11"/>
      <c r="K10" s="17"/>
      <c r="L10" s="18"/>
      <c r="M10" s="18"/>
      <c r="N10" s="18"/>
      <c r="O10" s="18"/>
      <c r="P10" s="19"/>
      <c r="Q10" s="19"/>
      <c r="R10" s="19"/>
      <c r="S10" s="19"/>
      <c r="T10" s="19"/>
      <c r="U10" s="19"/>
      <c r="V10" s="19"/>
      <c r="W10" s="19"/>
      <c r="X10" s="19"/>
      <c r="Y10" s="2"/>
      <c r="Z10" s="2"/>
      <c r="AA10" s="3"/>
      <c r="AB10" s="3"/>
    </row>
    <row r="11" spans="1:28" s="8" customFormat="1" ht="126.75" customHeight="1" x14ac:dyDescent="0.35">
      <c r="A11" s="5" t="s">
        <v>2</v>
      </c>
      <c r="B11" s="5" t="s">
        <v>3</v>
      </c>
      <c r="C11" s="5" t="s">
        <v>4</v>
      </c>
      <c r="D11" s="5" t="s">
        <v>5</v>
      </c>
      <c r="E11" s="5" t="s">
        <v>6</v>
      </c>
      <c r="F11" s="5" t="s">
        <v>7</v>
      </c>
      <c r="G11" s="5" t="s">
        <v>8</v>
      </c>
      <c r="H11" s="5" t="s">
        <v>9</v>
      </c>
      <c r="I11" s="5" t="s">
        <v>10</v>
      </c>
      <c r="J11" s="5" t="s">
        <v>11</v>
      </c>
      <c r="K11" s="23" t="s">
        <v>12</v>
      </c>
      <c r="L11" s="23" t="s">
        <v>13</v>
      </c>
      <c r="M11" s="23" t="s">
        <v>14</v>
      </c>
      <c r="N11" s="23" t="s">
        <v>15</v>
      </c>
      <c r="O11" s="23" t="s">
        <v>16</v>
      </c>
      <c r="P11" s="23" t="s">
        <v>17</v>
      </c>
      <c r="Q11" s="23" t="s">
        <v>18</v>
      </c>
      <c r="R11" s="23" t="s">
        <v>19</v>
      </c>
      <c r="S11" s="23" t="s">
        <v>20</v>
      </c>
      <c r="T11" s="23" t="s">
        <v>21</v>
      </c>
      <c r="U11" s="23" t="s">
        <v>22</v>
      </c>
      <c r="V11" s="23" t="s">
        <v>23</v>
      </c>
      <c r="W11" s="23" t="s">
        <v>24</v>
      </c>
      <c r="X11" s="23" t="s">
        <v>25</v>
      </c>
      <c r="Y11" s="5" t="s">
        <v>26</v>
      </c>
      <c r="Z11" s="6" t="s">
        <v>27</v>
      </c>
      <c r="AA11" s="7" t="s">
        <v>28</v>
      </c>
      <c r="AB11" s="7" t="s">
        <v>29</v>
      </c>
    </row>
    <row r="12" spans="1:28" outlineLevel="2" x14ac:dyDescent="0.35">
      <c r="A12" s="25" t="s">
        <v>30</v>
      </c>
      <c r="B12" s="25" t="s">
        <v>31</v>
      </c>
      <c r="C12" s="25" t="s">
        <v>32</v>
      </c>
      <c r="D12" s="25" t="s">
        <v>33</v>
      </c>
      <c r="E12" s="25" t="s">
        <v>34</v>
      </c>
      <c r="F12" s="26" t="s">
        <v>35</v>
      </c>
      <c r="G12" s="25">
        <v>1111</v>
      </c>
      <c r="H12" s="25">
        <v>709800000</v>
      </c>
      <c r="I12" s="26" t="s">
        <v>32</v>
      </c>
      <c r="J12" s="27" t="s">
        <v>36</v>
      </c>
      <c r="K12" s="24">
        <v>4042665312</v>
      </c>
      <c r="L12" s="24">
        <v>4042665312</v>
      </c>
      <c r="M12" s="24">
        <v>0</v>
      </c>
      <c r="N12" s="24">
        <v>0</v>
      </c>
      <c r="O12" s="24">
        <f>$L12+$M12</f>
        <v>4042665312</v>
      </c>
      <c r="P12" s="24">
        <v>0</v>
      </c>
      <c r="Q12" s="24">
        <v>0</v>
      </c>
      <c r="R12" s="24">
        <v>0</v>
      </c>
      <c r="S12" s="24">
        <v>685038687.05999994</v>
      </c>
      <c r="T12" s="24">
        <v>685038687.05999994</v>
      </c>
      <c r="U12" s="24">
        <v>3357626624.9400001</v>
      </c>
      <c r="V12" s="24">
        <v>3357626624.9400001</v>
      </c>
      <c r="W12" s="24">
        <v>0</v>
      </c>
      <c r="X12" s="24">
        <f t="shared" ref="X12:X75" si="0">+$O12-$P12-$Q12-$R12-$S12-$W12</f>
        <v>3357626624.9400001</v>
      </c>
      <c r="Y12" s="12">
        <f t="shared" ref="Y12:Y75" si="1">IFERROR(($S12/$L12),0)</f>
        <v>0.16945223860767625</v>
      </c>
      <c r="Z12" s="12">
        <f t="shared" ref="Z12:Z75" si="2">IFERROR(($S12/$O12),0)</f>
        <v>0.16945223860767625</v>
      </c>
      <c r="AA12" s="12">
        <f t="shared" ref="AA12:AA75" si="3">IFERROR((($P12+$Q12+$R12)/$O12),0)</f>
        <v>0</v>
      </c>
      <c r="AB12" s="13">
        <f t="shared" ref="AB12:AB75" si="4">$Z12+$AA12</f>
        <v>0.16945223860767625</v>
      </c>
    </row>
    <row r="13" spans="1:28" outlineLevel="2" x14ac:dyDescent="0.35">
      <c r="A13" s="25" t="s">
        <v>30</v>
      </c>
      <c r="B13" s="25" t="s">
        <v>31</v>
      </c>
      <c r="C13" s="25" t="s">
        <v>32</v>
      </c>
      <c r="D13" s="25" t="s">
        <v>37</v>
      </c>
      <c r="E13" s="25" t="s">
        <v>34</v>
      </c>
      <c r="F13" s="26" t="s">
        <v>35</v>
      </c>
      <c r="G13" s="25">
        <v>1111</v>
      </c>
      <c r="H13" s="25">
        <v>709800000</v>
      </c>
      <c r="I13" s="26" t="s">
        <v>32</v>
      </c>
      <c r="J13" s="27" t="s">
        <v>38</v>
      </c>
      <c r="K13" s="24">
        <v>15863713</v>
      </c>
      <c r="L13" s="24">
        <v>39863713</v>
      </c>
      <c r="M13" s="24">
        <v>0</v>
      </c>
      <c r="N13" s="24">
        <v>0</v>
      </c>
      <c r="O13" s="24">
        <f t="shared" ref="O13:O76" si="5">$L13+$M13</f>
        <v>39863713</v>
      </c>
      <c r="P13" s="24">
        <v>0</v>
      </c>
      <c r="Q13" s="24">
        <v>0</v>
      </c>
      <c r="R13" s="24">
        <v>0</v>
      </c>
      <c r="S13" s="24">
        <v>9015410.2300000004</v>
      </c>
      <c r="T13" s="24">
        <v>9015410.2300000004</v>
      </c>
      <c r="U13" s="24">
        <v>30848302.77</v>
      </c>
      <c r="V13" s="24">
        <v>30848302.77</v>
      </c>
      <c r="W13" s="24">
        <v>0</v>
      </c>
      <c r="X13" s="24">
        <f t="shared" si="0"/>
        <v>30848302.77</v>
      </c>
      <c r="Y13" s="12">
        <f t="shared" si="1"/>
        <v>0.22615580816568692</v>
      </c>
      <c r="Z13" s="12">
        <f t="shared" si="2"/>
        <v>0.22615580816568692</v>
      </c>
      <c r="AA13" s="12">
        <f t="shared" si="3"/>
        <v>0</v>
      </c>
      <c r="AB13" s="13">
        <f t="shared" si="4"/>
        <v>0.22615580816568692</v>
      </c>
    </row>
    <row r="14" spans="1:28" outlineLevel="2" x14ac:dyDescent="0.35">
      <c r="A14" s="25" t="s">
        <v>30</v>
      </c>
      <c r="B14" s="25" t="s">
        <v>31</v>
      </c>
      <c r="C14" s="25" t="s">
        <v>32</v>
      </c>
      <c r="D14" s="25" t="s">
        <v>39</v>
      </c>
      <c r="E14" s="25" t="s">
        <v>34</v>
      </c>
      <c r="F14" s="26" t="s">
        <v>35</v>
      </c>
      <c r="G14" s="25">
        <v>1111</v>
      </c>
      <c r="H14" s="25">
        <v>709800000</v>
      </c>
      <c r="I14" s="26" t="s">
        <v>32</v>
      </c>
      <c r="J14" s="27" t="s">
        <v>40</v>
      </c>
      <c r="K14" s="24">
        <v>187122522</v>
      </c>
      <c r="L14" s="24">
        <v>187122522</v>
      </c>
      <c r="M14" s="24">
        <v>0</v>
      </c>
      <c r="N14" s="24">
        <v>0</v>
      </c>
      <c r="O14" s="24">
        <f t="shared" si="5"/>
        <v>187122522</v>
      </c>
      <c r="P14" s="24">
        <v>0</v>
      </c>
      <c r="Q14" s="24">
        <v>0</v>
      </c>
      <c r="R14" s="24">
        <v>0</v>
      </c>
      <c r="S14" s="24">
        <v>10023845.039999999</v>
      </c>
      <c r="T14" s="24">
        <v>10023845.039999999</v>
      </c>
      <c r="U14" s="24">
        <v>177098676.96000001</v>
      </c>
      <c r="V14" s="24">
        <v>177098676.96000001</v>
      </c>
      <c r="W14" s="24">
        <v>0</v>
      </c>
      <c r="X14" s="24">
        <f t="shared" si="0"/>
        <v>177098676.96000001</v>
      </c>
      <c r="Y14" s="12">
        <f t="shared" si="1"/>
        <v>5.3568351542418818E-2</v>
      </c>
      <c r="Z14" s="12">
        <f t="shared" si="2"/>
        <v>5.3568351542418818E-2</v>
      </c>
      <c r="AA14" s="12">
        <f t="shared" si="3"/>
        <v>0</v>
      </c>
      <c r="AB14" s="13">
        <f t="shared" si="4"/>
        <v>5.3568351542418818E-2</v>
      </c>
    </row>
    <row r="15" spans="1:28" outlineLevel="2" x14ac:dyDescent="0.35">
      <c r="A15" s="25" t="s">
        <v>30</v>
      </c>
      <c r="B15" s="25" t="s">
        <v>31</v>
      </c>
      <c r="C15" s="25" t="s">
        <v>32</v>
      </c>
      <c r="D15" s="25" t="s">
        <v>41</v>
      </c>
      <c r="E15" s="25" t="s">
        <v>34</v>
      </c>
      <c r="F15" s="26" t="s">
        <v>35</v>
      </c>
      <c r="G15" s="25">
        <v>1111</v>
      </c>
      <c r="H15" s="25">
        <v>709800000</v>
      </c>
      <c r="I15" s="26" t="s">
        <v>32</v>
      </c>
      <c r="J15" s="27" t="s">
        <v>42</v>
      </c>
      <c r="K15" s="24">
        <v>38338011</v>
      </c>
      <c r="L15" s="24">
        <v>38338011</v>
      </c>
      <c r="M15" s="24">
        <v>0</v>
      </c>
      <c r="N15" s="24">
        <v>0</v>
      </c>
      <c r="O15" s="24">
        <f t="shared" si="5"/>
        <v>38338011</v>
      </c>
      <c r="P15" s="24">
        <v>0</v>
      </c>
      <c r="Q15" s="24">
        <v>35640410.920000002</v>
      </c>
      <c r="R15" s="24">
        <v>0</v>
      </c>
      <c r="S15" s="24">
        <v>2697600.08</v>
      </c>
      <c r="T15" s="24">
        <v>2697600.08</v>
      </c>
      <c r="U15" s="24">
        <v>0</v>
      </c>
      <c r="V15" s="24">
        <v>0</v>
      </c>
      <c r="W15" s="24">
        <v>0</v>
      </c>
      <c r="X15" s="24">
        <f t="shared" si="0"/>
        <v>-1.862645149230957E-9</v>
      </c>
      <c r="Y15" s="12">
        <f t="shared" si="1"/>
        <v>7.0363589806471699E-2</v>
      </c>
      <c r="Z15" s="12">
        <f t="shared" si="2"/>
        <v>7.0363589806471699E-2</v>
      </c>
      <c r="AA15" s="12">
        <f t="shared" si="3"/>
        <v>0.92963641019352838</v>
      </c>
      <c r="AB15" s="13">
        <f t="shared" si="4"/>
        <v>1</v>
      </c>
    </row>
    <row r="16" spans="1:28" outlineLevel="2" x14ac:dyDescent="0.35">
      <c r="A16" s="25" t="s">
        <v>30</v>
      </c>
      <c r="B16" s="25" t="s">
        <v>31</v>
      </c>
      <c r="C16" s="25" t="s">
        <v>32</v>
      </c>
      <c r="D16" s="25" t="s">
        <v>43</v>
      </c>
      <c r="E16" s="25" t="s">
        <v>34</v>
      </c>
      <c r="F16" s="26" t="s">
        <v>35</v>
      </c>
      <c r="G16" s="25">
        <v>1111</v>
      </c>
      <c r="H16" s="25">
        <v>709800000</v>
      </c>
      <c r="I16" s="26" t="s">
        <v>32</v>
      </c>
      <c r="J16" s="27" t="s">
        <v>376</v>
      </c>
      <c r="K16" s="24">
        <v>998874118</v>
      </c>
      <c r="L16" s="24">
        <v>998874118</v>
      </c>
      <c r="M16" s="24">
        <v>0</v>
      </c>
      <c r="N16" s="24">
        <v>0</v>
      </c>
      <c r="O16" s="24">
        <f t="shared" si="5"/>
        <v>998874118</v>
      </c>
      <c r="P16" s="24">
        <v>0</v>
      </c>
      <c r="Q16" s="24">
        <v>0</v>
      </c>
      <c r="R16" s="24">
        <v>0</v>
      </c>
      <c r="S16" s="24">
        <v>134701333.69</v>
      </c>
      <c r="T16" s="24">
        <v>134701333.69</v>
      </c>
      <c r="U16" s="24">
        <v>864172784.30999994</v>
      </c>
      <c r="V16" s="24">
        <v>864172784.30999994</v>
      </c>
      <c r="W16" s="24">
        <v>0</v>
      </c>
      <c r="X16" s="24">
        <f t="shared" si="0"/>
        <v>864172784.30999994</v>
      </c>
      <c r="Y16" s="12">
        <f t="shared" si="1"/>
        <v>0.13485316243823228</v>
      </c>
      <c r="Z16" s="12">
        <f t="shared" si="2"/>
        <v>0.13485316243823228</v>
      </c>
      <c r="AA16" s="12">
        <f t="shared" si="3"/>
        <v>0</v>
      </c>
      <c r="AB16" s="13">
        <f t="shared" si="4"/>
        <v>0.13485316243823228</v>
      </c>
    </row>
    <row r="17" spans="1:28" ht="29" outlineLevel="2" x14ac:dyDescent="0.35">
      <c r="A17" s="25" t="s">
        <v>30</v>
      </c>
      <c r="B17" s="25" t="s">
        <v>31</v>
      </c>
      <c r="C17" s="25" t="s">
        <v>32</v>
      </c>
      <c r="D17" s="25" t="s">
        <v>44</v>
      </c>
      <c r="E17" s="25" t="s">
        <v>34</v>
      </c>
      <c r="F17" s="26" t="s">
        <v>35</v>
      </c>
      <c r="G17" s="25">
        <v>1111</v>
      </c>
      <c r="H17" s="25">
        <v>709800000</v>
      </c>
      <c r="I17" s="26" t="s">
        <v>32</v>
      </c>
      <c r="J17" s="27" t="s">
        <v>375</v>
      </c>
      <c r="K17" s="24">
        <v>1359671952</v>
      </c>
      <c r="L17" s="24">
        <v>1359671952</v>
      </c>
      <c r="M17" s="24">
        <v>0</v>
      </c>
      <c r="N17" s="24">
        <v>0</v>
      </c>
      <c r="O17" s="24">
        <f t="shared" si="5"/>
        <v>1359671952</v>
      </c>
      <c r="P17" s="24">
        <v>0</v>
      </c>
      <c r="Q17" s="24">
        <v>0</v>
      </c>
      <c r="R17" s="24">
        <v>0</v>
      </c>
      <c r="S17" s="24">
        <v>197720355.75999999</v>
      </c>
      <c r="T17" s="24">
        <v>197720355.75999999</v>
      </c>
      <c r="U17" s="24">
        <v>1161951596.24</v>
      </c>
      <c r="V17" s="24">
        <v>1161951596.24</v>
      </c>
      <c r="W17" s="24">
        <v>0</v>
      </c>
      <c r="X17" s="24">
        <f t="shared" si="0"/>
        <v>1161951596.24</v>
      </c>
      <c r="Y17" s="12">
        <f t="shared" si="1"/>
        <v>0.14541769098727425</v>
      </c>
      <c r="Z17" s="12">
        <f t="shared" si="2"/>
        <v>0.14541769098727425</v>
      </c>
      <c r="AA17" s="12">
        <f t="shared" si="3"/>
        <v>0</v>
      </c>
      <c r="AB17" s="13">
        <f t="shared" si="4"/>
        <v>0.14541769098727425</v>
      </c>
    </row>
    <row r="18" spans="1:28" outlineLevel="2" x14ac:dyDescent="0.35">
      <c r="A18" s="25" t="s">
        <v>30</v>
      </c>
      <c r="B18" s="25" t="s">
        <v>31</v>
      </c>
      <c r="C18" s="25" t="s">
        <v>32</v>
      </c>
      <c r="D18" s="25" t="s">
        <v>45</v>
      </c>
      <c r="E18" s="25" t="s">
        <v>34</v>
      </c>
      <c r="F18" s="26" t="s">
        <v>35</v>
      </c>
      <c r="G18" s="25">
        <v>1111</v>
      </c>
      <c r="H18" s="25">
        <v>709800000</v>
      </c>
      <c r="I18" s="26" t="s">
        <v>32</v>
      </c>
      <c r="J18" s="27" t="s">
        <v>46</v>
      </c>
      <c r="K18" s="24">
        <v>634722169</v>
      </c>
      <c r="L18" s="24">
        <v>634722169</v>
      </c>
      <c r="M18" s="24">
        <v>0</v>
      </c>
      <c r="N18" s="24">
        <v>0</v>
      </c>
      <c r="O18" s="24">
        <f t="shared" si="5"/>
        <v>634722169</v>
      </c>
      <c r="P18" s="24">
        <v>0</v>
      </c>
      <c r="Q18" s="24">
        <v>0</v>
      </c>
      <c r="R18" s="24">
        <v>0</v>
      </c>
      <c r="S18" s="24">
        <v>53359.26</v>
      </c>
      <c r="T18" s="24">
        <v>53359.26</v>
      </c>
      <c r="U18" s="24">
        <v>634668809.74000001</v>
      </c>
      <c r="V18" s="24">
        <v>634668809.74000001</v>
      </c>
      <c r="W18" s="24">
        <v>0</v>
      </c>
      <c r="X18" s="24">
        <f t="shared" si="0"/>
        <v>634668809.74000001</v>
      </c>
      <c r="Y18" s="12">
        <f t="shared" si="1"/>
        <v>8.4067112519588082E-5</v>
      </c>
      <c r="Z18" s="12">
        <f t="shared" si="2"/>
        <v>8.4067112519588082E-5</v>
      </c>
      <c r="AA18" s="12">
        <f t="shared" si="3"/>
        <v>0</v>
      </c>
      <c r="AB18" s="13">
        <f t="shared" si="4"/>
        <v>8.4067112519588082E-5</v>
      </c>
    </row>
    <row r="19" spans="1:28" outlineLevel="2" x14ac:dyDescent="0.35">
      <c r="A19" s="25" t="s">
        <v>30</v>
      </c>
      <c r="B19" s="25" t="s">
        <v>31</v>
      </c>
      <c r="C19" s="25" t="s">
        <v>32</v>
      </c>
      <c r="D19" s="25" t="s">
        <v>47</v>
      </c>
      <c r="E19" s="25" t="s">
        <v>34</v>
      </c>
      <c r="F19" s="26" t="s">
        <v>35</v>
      </c>
      <c r="G19" s="25">
        <v>1111</v>
      </c>
      <c r="H19" s="25">
        <v>709800000</v>
      </c>
      <c r="I19" s="26" t="s">
        <v>32</v>
      </c>
      <c r="J19" s="27" t="s">
        <v>48</v>
      </c>
      <c r="K19" s="24">
        <v>584264560</v>
      </c>
      <c r="L19" s="24">
        <v>560264560</v>
      </c>
      <c r="M19" s="24">
        <v>0</v>
      </c>
      <c r="N19" s="24">
        <v>0</v>
      </c>
      <c r="O19" s="24">
        <f t="shared" si="5"/>
        <v>560264560</v>
      </c>
      <c r="P19" s="24">
        <v>0</v>
      </c>
      <c r="Q19" s="24">
        <v>423200</v>
      </c>
      <c r="R19" s="24">
        <v>0</v>
      </c>
      <c r="S19" s="24">
        <v>531906605.80000001</v>
      </c>
      <c r="T19" s="24">
        <v>531906605.80000001</v>
      </c>
      <c r="U19" s="24">
        <v>27934754.199999999</v>
      </c>
      <c r="V19" s="24">
        <v>27934754.199999999</v>
      </c>
      <c r="W19" s="24">
        <v>0</v>
      </c>
      <c r="X19" s="24">
        <f t="shared" si="0"/>
        <v>27934754.199999988</v>
      </c>
      <c r="Y19" s="12">
        <f t="shared" si="1"/>
        <v>0.94938470818143483</v>
      </c>
      <c r="Z19" s="12">
        <f t="shared" si="2"/>
        <v>0.94938470818143483</v>
      </c>
      <c r="AA19" s="12">
        <f t="shared" si="3"/>
        <v>7.553574332811627E-4</v>
      </c>
      <c r="AB19" s="13">
        <f t="shared" si="4"/>
        <v>0.95014006561471598</v>
      </c>
    </row>
    <row r="20" spans="1:28" outlineLevel="2" x14ac:dyDescent="0.35">
      <c r="A20" s="25" t="s">
        <v>30</v>
      </c>
      <c r="B20" s="25" t="s">
        <v>31</v>
      </c>
      <c r="C20" s="25" t="s">
        <v>32</v>
      </c>
      <c r="D20" s="25" t="s">
        <v>49</v>
      </c>
      <c r="E20" s="25" t="s">
        <v>34</v>
      </c>
      <c r="F20" s="26" t="s">
        <v>35</v>
      </c>
      <c r="G20" s="25">
        <v>1111</v>
      </c>
      <c r="H20" s="25">
        <v>709800000</v>
      </c>
      <c r="I20" s="26" t="s">
        <v>32</v>
      </c>
      <c r="J20" s="27" t="s">
        <v>50</v>
      </c>
      <c r="K20" s="24">
        <v>345503516</v>
      </c>
      <c r="L20" s="24">
        <v>345503516</v>
      </c>
      <c r="M20" s="24">
        <v>0</v>
      </c>
      <c r="N20" s="24">
        <v>0</v>
      </c>
      <c r="O20" s="24">
        <f t="shared" si="5"/>
        <v>345503516</v>
      </c>
      <c r="P20" s="24">
        <v>0</v>
      </c>
      <c r="Q20" s="24">
        <v>0</v>
      </c>
      <c r="R20" s="24">
        <v>0</v>
      </c>
      <c r="S20" s="24">
        <v>45569911.270000003</v>
      </c>
      <c r="T20" s="24">
        <v>45569911.270000003</v>
      </c>
      <c r="U20" s="24">
        <v>299933604.73000002</v>
      </c>
      <c r="V20" s="24">
        <v>299933604.73000002</v>
      </c>
      <c r="W20" s="24">
        <v>0</v>
      </c>
      <c r="X20" s="24">
        <f t="shared" si="0"/>
        <v>299933604.73000002</v>
      </c>
      <c r="Y20" s="12">
        <f t="shared" si="1"/>
        <v>0.13189420413886613</v>
      </c>
      <c r="Z20" s="12">
        <f t="shared" si="2"/>
        <v>0.13189420413886613</v>
      </c>
      <c r="AA20" s="12">
        <f t="shared" si="3"/>
        <v>0</v>
      </c>
      <c r="AB20" s="13">
        <f t="shared" si="4"/>
        <v>0.13189420413886613</v>
      </c>
    </row>
    <row r="21" spans="1:28" ht="87" outlineLevel="2" x14ac:dyDescent="0.35">
      <c r="A21" s="25" t="s">
        <v>30</v>
      </c>
      <c r="B21" s="25" t="s">
        <v>31</v>
      </c>
      <c r="C21" s="25" t="s">
        <v>32</v>
      </c>
      <c r="D21" s="25" t="s">
        <v>51</v>
      </c>
      <c r="E21" s="25" t="s">
        <v>52</v>
      </c>
      <c r="F21" s="26" t="s">
        <v>35</v>
      </c>
      <c r="G21" s="25">
        <v>1112</v>
      </c>
      <c r="H21" s="25">
        <v>709800000</v>
      </c>
      <c r="I21" s="26" t="s">
        <v>32</v>
      </c>
      <c r="J21" s="27" t="s">
        <v>377</v>
      </c>
      <c r="K21" s="24">
        <v>691007210</v>
      </c>
      <c r="L21" s="24">
        <v>691007210</v>
      </c>
      <c r="M21" s="24">
        <v>0</v>
      </c>
      <c r="N21" s="24">
        <v>0</v>
      </c>
      <c r="O21" s="24">
        <f t="shared" si="5"/>
        <v>691007210</v>
      </c>
      <c r="P21" s="24">
        <v>0</v>
      </c>
      <c r="Q21" s="24">
        <v>540057986</v>
      </c>
      <c r="R21" s="24">
        <v>0</v>
      </c>
      <c r="S21" s="24">
        <v>150949224</v>
      </c>
      <c r="T21" s="24">
        <v>150949224</v>
      </c>
      <c r="U21" s="24">
        <v>0</v>
      </c>
      <c r="V21" s="24">
        <v>0</v>
      </c>
      <c r="W21" s="24">
        <v>0</v>
      </c>
      <c r="X21" s="24">
        <f t="shared" si="0"/>
        <v>0</v>
      </c>
      <c r="Y21" s="12">
        <f t="shared" si="1"/>
        <v>0.21844811720560775</v>
      </c>
      <c r="Z21" s="12">
        <f t="shared" si="2"/>
        <v>0.21844811720560775</v>
      </c>
      <c r="AA21" s="12">
        <f t="shared" si="3"/>
        <v>0.78155188279439225</v>
      </c>
      <c r="AB21" s="13">
        <f t="shared" si="4"/>
        <v>1</v>
      </c>
    </row>
    <row r="22" spans="1:28" ht="58" outlineLevel="2" x14ac:dyDescent="0.35">
      <c r="A22" s="25" t="s">
        <v>30</v>
      </c>
      <c r="B22" s="25" t="s">
        <v>31</v>
      </c>
      <c r="C22" s="25" t="s">
        <v>32</v>
      </c>
      <c r="D22" s="25" t="s">
        <v>53</v>
      </c>
      <c r="E22" s="25" t="s">
        <v>52</v>
      </c>
      <c r="F22" s="26" t="s">
        <v>35</v>
      </c>
      <c r="G22" s="25">
        <v>1112</v>
      </c>
      <c r="H22" s="25">
        <v>709800000</v>
      </c>
      <c r="I22" s="26" t="s">
        <v>32</v>
      </c>
      <c r="J22" s="27" t="s">
        <v>378</v>
      </c>
      <c r="K22" s="24">
        <v>38098570</v>
      </c>
      <c r="L22" s="24">
        <v>38098570</v>
      </c>
      <c r="M22" s="24">
        <v>0</v>
      </c>
      <c r="N22" s="24">
        <v>0</v>
      </c>
      <c r="O22" s="24">
        <f t="shared" si="5"/>
        <v>38098570</v>
      </c>
      <c r="P22" s="24">
        <v>0</v>
      </c>
      <c r="Q22" s="24">
        <v>29939183</v>
      </c>
      <c r="R22" s="24">
        <v>0</v>
      </c>
      <c r="S22" s="24">
        <v>8159387</v>
      </c>
      <c r="T22" s="24">
        <v>8159387</v>
      </c>
      <c r="U22" s="24">
        <v>0</v>
      </c>
      <c r="V22" s="24">
        <v>0</v>
      </c>
      <c r="W22" s="24">
        <v>0</v>
      </c>
      <c r="X22" s="24">
        <f t="shared" si="0"/>
        <v>0</v>
      </c>
      <c r="Y22" s="12">
        <f t="shared" si="1"/>
        <v>0.21416517732817794</v>
      </c>
      <c r="Z22" s="12">
        <f t="shared" si="2"/>
        <v>0.21416517732817794</v>
      </c>
      <c r="AA22" s="12">
        <f t="shared" si="3"/>
        <v>0.78583482267182203</v>
      </c>
      <c r="AB22" s="13">
        <f t="shared" si="4"/>
        <v>1</v>
      </c>
    </row>
    <row r="23" spans="1:28" ht="87" outlineLevel="2" x14ac:dyDescent="0.35">
      <c r="A23" s="25" t="s">
        <v>30</v>
      </c>
      <c r="B23" s="25" t="s">
        <v>31</v>
      </c>
      <c r="C23" s="25" t="s">
        <v>32</v>
      </c>
      <c r="D23" s="25" t="s">
        <v>54</v>
      </c>
      <c r="E23" s="25" t="s">
        <v>52</v>
      </c>
      <c r="F23" s="26" t="s">
        <v>35</v>
      </c>
      <c r="G23" s="25">
        <v>1112</v>
      </c>
      <c r="H23" s="25">
        <v>709800000</v>
      </c>
      <c r="I23" s="26" t="s">
        <v>32</v>
      </c>
      <c r="J23" s="27" t="s">
        <v>379</v>
      </c>
      <c r="K23" s="24">
        <v>131303253</v>
      </c>
      <c r="L23" s="24">
        <v>131303253</v>
      </c>
      <c r="M23" s="24">
        <v>0</v>
      </c>
      <c r="N23" s="24">
        <v>0</v>
      </c>
      <c r="O23" s="24">
        <f t="shared" si="5"/>
        <v>131303253</v>
      </c>
      <c r="P23" s="24">
        <v>0</v>
      </c>
      <c r="Q23" s="24">
        <v>109000635</v>
      </c>
      <c r="R23" s="24">
        <v>0</v>
      </c>
      <c r="S23" s="24">
        <v>22302618</v>
      </c>
      <c r="T23" s="24">
        <v>22302618</v>
      </c>
      <c r="U23" s="24">
        <v>0</v>
      </c>
      <c r="V23" s="24">
        <v>0</v>
      </c>
      <c r="W23" s="24">
        <v>0</v>
      </c>
      <c r="X23" s="24">
        <f t="shared" si="0"/>
        <v>0</v>
      </c>
      <c r="Y23" s="12">
        <f t="shared" si="1"/>
        <v>0.16985579176777899</v>
      </c>
      <c r="Z23" s="12">
        <f t="shared" si="2"/>
        <v>0.16985579176777899</v>
      </c>
      <c r="AA23" s="12">
        <f t="shared" si="3"/>
        <v>0.83014420823222101</v>
      </c>
      <c r="AB23" s="13">
        <f t="shared" si="4"/>
        <v>1</v>
      </c>
    </row>
    <row r="24" spans="1:28" ht="72.5" outlineLevel="2" x14ac:dyDescent="0.35">
      <c r="A24" s="25" t="s">
        <v>30</v>
      </c>
      <c r="B24" s="25" t="s">
        <v>31</v>
      </c>
      <c r="C24" s="25" t="s">
        <v>32</v>
      </c>
      <c r="D24" s="25" t="s">
        <v>55</v>
      </c>
      <c r="E24" s="25" t="s">
        <v>52</v>
      </c>
      <c r="F24" s="26" t="s">
        <v>35</v>
      </c>
      <c r="G24" s="25">
        <v>1112</v>
      </c>
      <c r="H24" s="25">
        <v>709800000</v>
      </c>
      <c r="I24" s="26" t="s">
        <v>32</v>
      </c>
      <c r="J24" s="27" t="s">
        <v>380</v>
      </c>
      <c r="K24" s="24">
        <v>228591417</v>
      </c>
      <c r="L24" s="24">
        <v>228591417</v>
      </c>
      <c r="M24" s="24">
        <v>0</v>
      </c>
      <c r="N24" s="24">
        <v>0</v>
      </c>
      <c r="O24" s="24">
        <f t="shared" si="5"/>
        <v>228591417</v>
      </c>
      <c r="P24" s="24">
        <v>0</v>
      </c>
      <c r="Q24" s="24">
        <v>179635007</v>
      </c>
      <c r="R24" s="24">
        <v>0</v>
      </c>
      <c r="S24" s="24">
        <v>48956410</v>
      </c>
      <c r="T24" s="24">
        <v>48956410</v>
      </c>
      <c r="U24" s="24">
        <v>0</v>
      </c>
      <c r="V24" s="24">
        <v>0</v>
      </c>
      <c r="W24" s="24">
        <v>0</v>
      </c>
      <c r="X24" s="24">
        <f t="shared" si="0"/>
        <v>0</v>
      </c>
      <c r="Y24" s="12">
        <f t="shared" si="1"/>
        <v>0.21416556510518503</v>
      </c>
      <c r="Z24" s="12">
        <f t="shared" si="2"/>
        <v>0.21416556510518503</v>
      </c>
      <c r="AA24" s="12">
        <f t="shared" si="3"/>
        <v>0.78583443489481497</v>
      </c>
      <c r="AB24" s="13">
        <f t="shared" si="4"/>
        <v>1</v>
      </c>
    </row>
    <row r="25" spans="1:28" ht="72.5" outlineLevel="2" x14ac:dyDescent="0.35">
      <c r="A25" s="25" t="s">
        <v>30</v>
      </c>
      <c r="B25" s="25" t="s">
        <v>31</v>
      </c>
      <c r="C25" s="25" t="s">
        <v>32</v>
      </c>
      <c r="D25" s="25" t="s">
        <v>56</v>
      </c>
      <c r="E25" s="25" t="s">
        <v>52</v>
      </c>
      <c r="F25" s="26" t="s">
        <v>35</v>
      </c>
      <c r="G25" s="25">
        <v>1112</v>
      </c>
      <c r="H25" s="25">
        <v>709800000</v>
      </c>
      <c r="I25" s="26" t="s">
        <v>32</v>
      </c>
      <c r="J25" s="27" t="s">
        <v>381</v>
      </c>
      <c r="K25" s="24">
        <v>114295709</v>
      </c>
      <c r="L25" s="24">
        <v>114295709</v>
      </c>
      <c r="M25" s="24">
        <v>0</v>
      </c>
      <c r="N25" s="24">
        <v>0</v>
      </c>
      <c r="O25" s="24">
        <f t="shared" si="5"/>
        <v>114295709</v>
      </c>
      <c r="P25" s="24">
        <v>0</v>
      </c>
      <c r="Q25" s="24">
        <v>89817521</v>
      </c>
      <c r="R25" s="24">
        <v>0</v>
      </c>
      <c r="S25" s="24">
        <v>24478188</v>
      </c>
      <c r="T25" s="24">
        <v>24478188</v>
      </c>
      <c r="U25" s="24">
        <v>0</v>
      </c>
      <c r="V25" s="24">
        <v>0</v>
      </c>
      <c r="W25" s="24">
        <v>0</v>
      </c>
      <c r="X25" s="24">
        <f t="shared" si="0"/>
        <v>0</v>
      </c>
      <c r="Y25" s="12">
        <f t="shared" si="1"/>
        <v>0.21416541543130022</v>
      </c>
      <c r="Z25" s="12">
        <f t="shared" si="2"/>
        <v>0.21416541543130022</v>
      </c>
      <c r="AA25" s="12">
        <f t="shared" si="3"/>
        <v>0.78583458456869981</v>
      </c>
      <c r="AB25" s="13">
        <f t="shared" si="4"/>
        <v>1</v>
      </c>
    </row>
    <row r="26" spans="1:28" ht="58" outlineLevel="2" x14ac:dyDescent="0.35">
      <c r="A26" s="25" t="s">
        <v>30</v>
      </c>
      <c r="B26" s="25" t="s">
        <v>31</v>
      </c>
      <c r="C26" s="25" t="s">
        <v>32</v>
      </c>
      <c r="D26" s="25" t="s">
        <v>57</v>
      </c>
      <c r="E26" s="25" t="s">
        <v>52</v>
      </c>
      <c r="F26" s="26" t="s">
        <v>35</v>
      </c>
      <c r="G26" s="25">
        <v>1112</v>
      </c>
      <c r="H26" s="25">
        <v>709800000</v>
      </c>
      <c r="I26" s="26" t="s">
        <v>32</v>
      </c>
      <c r="J26" s="27" t="s">
        <v>382</v>
      </c>
      <c r="K26" s="24">
        <v>348527484</v>
      </c>
      <c r="L26" s="24">
        <v>348527484</v>
      </c>
      <c r="M26" s="24">
        <v>0</v>
      </c>
      <c r="N26" s="24">
        <v>0</v>
      </c>
      <c r="O26" s="24">
        <f t="shared" si="5"/>
        <v>348527484</v>
      </c>
      <c r="P26" s="24">
        <v>0</v>
      </c>
      <c r="Q26" s="24">
        <v>294632760.95999998</v>
      </c>
      <c r="R26" s="24">
        <v>0</v>
      </c>
      <c r="S26" s="24">
        <v>53894723.039999999</v>
      </c>
      <c r="T26" s="24">
        <v>53894723.039999999</v>
      </c>
      <c r="U26" s="24">
        <v>0</v>
      </c>
      <c r="V26" s="24">
        <v>0</v>
      </c>
      <c r="W26" s="24">
        <v>0</v>
      </c>
      <c r="X26" s="24">
        <f t="shared" si="0"/>
        <v>2.2351741790771484E-8</v>
      </c>
      <c r="Y26" s="12">
        <f t="shared" si="1"/>
        <v>0.15463550369531259</v>
      </c>
      <c r="Z26" s="12">
        <f t="shared" si="2"/>
        <v>0.15463550369531259</v>
      </c>
      <c r="AA26" s="12">
        <f t="shared" si="3"/>
        <v>0.84536449630468735</v>
      </c>
      <c r="AB26" s="13">
        <f t="shared" si="4"/>
        <v>1</v>
      </c>
    </row>
    <row r="27" spans="1:28" outlineLevel="2" x14ac:dyDescent="0.35">
      <c r="A27" s="25" t="s">
        <v>141</v>
      </c>
      <c r="B27" s="25" t="s">
        <v>31</v>
      </c>
      <c r="C27" s="25" t="s">
        <v>32</v>
      </c>
      <c r="D27" s="25" t="s">
        <v>33</v>
      </c>
      <c r="E27" s="25" t="s">
        <v>34</v>
      </c>
      <c r="F27" s="26" t="s">
        <v>35</v>
      </c>
      <c r="G27" s="25">
        <v>1111</v>
      </c>
      <c r="H27" s="25">
        <v>709800000</v>
      </c>
      <c r="I27" s="26" t="s">
        <v>32</v>
      </c>
      <c r="J27" s="27" t="s">
        <v>36</v>
      </c>
      <c r="K27" s="24">
        <v>5907323202</v>
      </c>
      <c r="L27" s="24">
        <v>5907323202</v>
      </c>
      <c r="M27" s="24">
        <v>0</v>
      </c>
      <c r="N27" s="24">
        <v>0</v>
      </c>
      <c r="O27" s="24">
        <f t="shared" si="5"/>
        <v>5907323202</v>
      </c>
      <c r="P27" s="24">
        <v>0</v>
      </c>
      <c r="Q27" s="24">
        <v>0</v>
      </c>
      <c r="R27" s="24">
        <v>0</v>
      </c>
      <c r="S27" s="24">
        <v>999276237.21000004</v>
      </c>
      <c r="T27" s="24">
        <v>999276237.21000004</v>
      </c>
      <c r="U27" s="24">
        <v>4908046964.79</v>
      </c>
      <c r="V27" s="24">
        <v>4908046964.79</v>
      </c>
      <c r="W27" s="24">
        <v>0</v>
      </c>
      <c r="X27" s="24">
        <f t="shared" si="0"/>
        <v>4908046964.79</v>
      </c>
      <c r="Y27" s="12">
        <f t="shared" si="1"/>
        <v>0.16915889025196426</v>
      </c>
      <c r="Z27" s="12">
        <f t="shared" si="2"/>
        <v>0.16915889025196426</v>
      </c>
      <c r="AA27" s="12">
        <f t="shared" si="3"/>
        <v>0</v>
      </c>
      <c r="AB27" s="13">
        <f t="shared" si="4"/>
        <v>0.16915889025196426</v>
      </c>
    </row>
    <row r="28" spans="1:28" outlineLevel="2" x14ac:dyDescent="0.35">
      <c r="A28" s="25" t="s">
        <v>141</v>
      </c>
      <c r="B28" s="25" t="s">
        <v>31</v>
      </c>
      <c r="C28" s="25" t="s">
        <v>32</v>
      </c>
      <c r="D28" s="25" t="s">
        <v>37</v>
      </c>
      <c r="E28" s="25" t="s">
        <v>34</v>
      </c>
      <c r="F28" s="26" t="s">
        <v>35</v>
      </c>
      <c r="G28" s="25">
        <v>1111</v>
      </c>
      <c r="H28" s="25">
        <v>709800000</v>
      </c>
      <c r="I28" s="26" t="s">
        <v>32</v>
      </c>
      <c r="J28" s="27" t="s">
        <v>38</v>
      </c>
      <c r="K28" s="24">
        <v>14749275</v>
      </c>
      <c r="L28" s="24">
        <v>38749275</v>
      </c>
      <c r="M28" s="24">
        <v>0</v>
      </c>
      <c r="N28" s="24">
        <v>0</v>
      </c>
      <c r="O28" s="24">
        <f t="shared" si="5"/>
        <v>38749275</v>
      </c>
      <c r="P28" s="24">
        <v>0</v>
      </c>
      <c r="Q28" s="24">
        <v>0</v>
      </c>
      <c r="R28" s="24">
        <v>0</v>
      </c>
      <c r="S28" s="24">
        <v>21042452.5</v>
      </c>
      <c r="T28" s="24">
        <v>21042452.5</v>
      </c>
      <c r="U28" s="24">
        <v>17706822.5</v>
      </c>
      <c r="V28" s="24">
        <v>17706822.5</v>
      </c>
      <c r="W28" s="24">
        <v>0</v>
      </c>
      <c r="X28" s="24">
        <f t="shared" si="0"/>
        <v>17706822.5</v>
      </c>
      <c r="Y28" s="12">
        <f t="shared" si="1"/>
        <v>0.54304119238359938</v>
      </c>
      <c r="Z28" s="12">
        <f t="shared" si="2"/>
        <v>0.54304119238359938</v>
      </c>
      <c r="AA28" s="12">
        <f t="shared" si="3"/>
        <v>0</v>
      </c>
      <c r="AB28" s="13">
        <f t="shared" si="4"/>
        <v>0.54304119238359938</v>
      </c>
    </row>
    <row r="29" spans="1:28" outlineLevel="2" x14ac:dyDescent="0.35">
      <c r="A29" s="25" t="s">
        <v>141</v>
      </c>
      <c r="B29" s="25" t="s">
        <v>31</v>
      </c>
      <c r="C29" s="25" t="s">
        <v>32</v>
      </c>
      <c r="D29" s="25" t="s">
        <v>39</v>
      </c>
      <c r="E29" s="25" t="s">
        <v>34</v>
      </c>
      <c r="F29" s="26" t="s">
        <v>35</v>
      </c>
      <c r="G29" s="25">
        <v>1111</v>
      </c>
      <c r="H29" s="25">
        <v>709800000</v>
      </c>
      <c r="I29" s="26" t="s">
        <v>32</v>
      </c>
      <c r="J29" s="27" t="s">
        <v>40</v>
      </c>
      <c r="K29" s="24">
        <v>286217901</v>
      </c>
      <c r="L29" s="24">
        <v>286217901</v>
      </c>
      <c r="M29" s="24">
        <v>0</v>
      </c>
      <c r="N29" s="24">
        <v>0</v>
      </c>
      <c r="O29" s="24">
        <f t="shared" si="5"/>
        <v>286217901</v>
      </c>
      <c r="P29" s="24">
        <v>0</v>
      </c>
      <c r="Q29" s="24">
        <v>0</v>
      </c>
      <c r="R29" s="24">
        <v>0</v>
      </c>
      <c r="S29" s="24">
        <v>44161584.119999997</v>
      </c>
      <c r="T29" s="24">
        <v>44161584.119999997</v>
      </c>
      <c r="U29" s="24">
        <v>242056316.88</v>
      </c>
      <c r="V29" s="24">
        <v>242056316.88</v>
      </c>
      <c r="W29" s="24">
        <v>0</v>
      </c>
      <c r="X29" s="24">
        <f t="shared" si="0"/>
        <v>242056316.88</v>
      </c>
      <c r="Y29" s="12">
        <f t="shared" si="1"/>
        <v>0.15429357830417462</v>
      </c>
      <c r="Z29" s="12">
        <f t="shared" si="2"/>
        <v>0.15429357830417462</v>
      </c>
      <c r="AA29" s="12">
        <f t="shared" si="3"/>
        <v>0</v>
      </c>
      <c r="AB29" s="13">
        <f t="shared" si="4"/>
        <v>0.15429357830417462</v>
      </c>
    </row>
    <row r="30" spans="1:28" outlineLevel="2" x14ac:dyDescent="0.35">
      <c r="A30" s="25" t="s">
        <v>141</v>
      </c>
      <c r="B30" s="25" t="s">
        <v>31</v>
      </c>
      <c r="C30" s="25" t="s">
        <v>32</v>
      </c>
      <c r="D30" s="25" t="s">
        <v>43</v>
      </c>
      <c r="E30" s="25" t="s">
        <v>34</v>
      </c>
      <c r="F30" s="26" t="s">
        <v>35</v>
      </c>
      <c r="G30" s="25">
        <v>1111</v>
      </c>
      <c r="H30" s="25">
        <v>709800000</v>
      </c>
      <c r="I30" s="26" t="s">
        <v>32</v>
      </c>
      <c r="J30" s="27" t="s">
        <v>376</v>
      </c>
      <c r="K30" s="24">
        <v>1459035124</v>
      </c>
      <c r="L30" s="24">
        <v>1459035124</v>
      </c>
      <c r="M30" s="24">
        <v>0</v>
      </c>
      <c r="N30" s="24">
        <v>0</v>
      </c>
      <c r="O30" s="24">
        <f t="shared" si="5"/>
        <v>1459035124</v>
      </c>
      <c r="P30" s="24">
        <v>0</v>
      </c>
      <c r="Q30" s="24">
        <v>0</v>
      </c>
      <c r="R30" s="24">
        <v>0</v>
      </c>
      <c r="S30" s="24">
        <v>200441004.87</v>
      </c>
      <c r="T30" s="24">
        <v>200441004.87</v>
      </c>
      <c r="U30" s="24">
        <v>1258594119.1300001</v>
      </c>
      <c r="V30" s="24">
        <v>1258594119.1300001</v>
      </c>
      <c r="W30" s="24">
        <v>0</v>
      </c>
      <c r="X30" s="24">
        <f t="shared" si="0"/>
        <v>1258594119.1300001</v>
      </c>
      <c r="Y30" s="12">
        <f t="shared" si="1"/>
        <v>0.13737914980448407</v>
      </c>
      <c r="Z30" s="12">
        <f t="shared" si="2"/>
        <v>0.13737914980448407</v>
      </c>
      <c r="AA30" s="12">
        <f t="shared" si="3"/>
        <v>0</v>
      </c>
      <c r="AB30" s="13">
        <f t="shared" si="4"/>
        <v>0.13737914980448407</v>
      </c>
    </row>
    <row r="31" spans="1:28" ht="29" outlineLevel="2" x14ac:dyDescent="0.35">
      <c r="A31" s="25" t="s">
        <v>141</v>
      </c>
      <c r="B31" s="25" t="s">
        <v>31</v>
      </c>
      <c r="C31" s="25" t="s">
        <v>32</v>
      </c>
      <c r="D31" s="25" t="s">
        <v>44</v>
      </c>
      <c r="E31" s="25" t="s">
        <v>34</v>
      </c>
      <c r="F31" s="26" t="s">
        <v>35</v>
      </c>
      <c r="G31" s="25">
        <v>1111</v>
      </c>
      <c r="H31" s="25">
        <v>709800000</v>
      </c>
      <c r="I31" s="26" t="s">
        <v>32</v>
      </c>
      <c r="J31" s="27" t="s">
        <v>375</v>
      </c>
      <c r="K31" s="24">
        <v>1788607334</v>
      </c>
      <c r="L31" s="24">
        <v>1764607334</v>
      </c>
      <c r="M31" s="24">
        <v>0</v>
      </c>
      <c r="N31" s="24">
        <v>0</v>
      </c>
      <c r="O31" s="24">
        <f t="shared" si="5"/>
        <v>1764607334</v>
      </c>
      <c r="P31" s="24">
        <v>0</v>
      </c>
      <c r="Q31" s="24">
        <v>0</v>
      </c>
      <c r="R31" s="24">
        <v>0</v>
      </c>
      <c r="S31" s="24">
        <v>266660978.44999999</v>
      </c>
      <c r="T31" s="24">
        <v>266660978.44999999</v>
      </c>
      <c r="U31" s="24">
        <v>1497946355.55</v>
      </c>
      <c r="V31" s="24">
        <v>1497946355.55</v>
      </c>
      <c r="W31" s="24">
        <v>0</v>
      </c>
      <c r="X31" s="24">
        <f t="shared" si="0"/>
        <v>1497946355.55</v>
      </c>
      <c r="Y31" s="12">
        <f t="shared" si="1"/>
        <v>0.15111632673855813</v>
      </c>
      <c r="Z31" s="12">
        <f t="shared" si="2"/>
        <v>0.15111632673855813</v>
      </c>
      <c r="AA31" s="12">
        <f t="shared" si="3"/>
        <v>0</v>
      </c>
      <c r="AB31" s="13">
        <f t="shared" si="4"/>
        <v>0.15111632673855813</v>
      </c>
    </row>
    <row r="32" spans="1:28" outlineLevel="2" x14ac:dyDescent="0.35">
      <c r="A32" s="25" t="s">
        <v>141</v>
      </c>
      <c r="B32" s="25" t="s">
        <v>31</v>
      </c>
      <c r="C32" s="25" t="s">
        <v>32</v>
      </c>
      <c r="D32" s="25" t="s">
        <v>45</v>
      </c>
      <c r="E32" s="25" t="s">
        <v>34</v>
      </c>
      <c r="F32" s="26" t="s">
        <v>35</v>
      </c>
      <c r="G32" s="25">
        <v>1111</v>
      </c>
      <c r="H32" s="25">
        <v>709800000</v>
      </c>
      <c r="I32" s="26" t="s">
        <v>32</v>
      </c>
      <c r="J32" s="27" t="s">
        <v>46</v>
      </c>
      <c r="K32" s="24">
        <v>895411037</v>
      </c>
      <c r="L32" s="24">
        <v>895411037</v>
      </c>
      <c r="M32" s="24">
        <v>0</v>
      </c>
      <c r="N32" s="24">
        <v>0</v>
      </c>
      <c r="O32" s="24">
        <f t="shared" si="5"/>
        <v>895411037</v>
      </c>
      <c r="P32" s="24">
        <v>0</v>
      </c>
      <c r="Q32" s="24">
        <v>0</v>
      </c>
      <c r="R32" s="24">
        <v>0</v>
      </c>
      <c r="S32" s="24">
        <v>146708.54</v>
      </c>
      <c r="T32" s="24">
        <v>146708.54</v>
      </c>
      <c r="U32" s="24">
        <v>895264328.46000004</v>
      </c>
      <c r="V32" s="24">
        <v>895264328.46000004</v>
      </c>
      <c r="W32" s="24">
        <v>0</v>
      </c>
      <c r="X32" s="24">
        <f t="shared" si="0"/>
        <v>895264328.46000004</v>
      </c>
      <c r="Y32" s="12">
        <f t="shared" si="1"/>
        <v>1.6384490913975636E-4</v>
      </c>
      <c r="Z32" s="12">
        <f t="shared" si="2"/>
        <v>1.6384490913975636E-4</v>
      </c>
      <c r="AA32" s="12">
        <f t="shared" si="3"/>
        <v>0</v>
      </c>
      <c r="AB32" s="13">
        <f t="shared" si="4"/>
        <v>1.6384490913975636E-4</v>
      </c>
    </row>
    <row r="33" spans="1:28" outlineLevel="2" x14ac:dyDescent="0.35">
      <c r="A33" s="25" t="s">
        <v>141</v>
      </c>
      <c r="B33" s="25" t="s">
        <v>31</v>
      </c>
      <c r="C33" s="25" t="s">
        <v>32</v>
      </c>
      <c r="D33" s="25" t="s">
        <v>47</v>
      </c>
      <c r="E33" s="25" t="s">
        <v>34</v>
      </c>
      <c r="F33" s="26" t="s">
        <v>35</v>
      </c>
      <c r="G33" s="25">
        <v>1111</v>
      </c>
      <c r="H33" s="25">
        <v>709800000</v>
      </c>
      <c r="I33" s="26" t="s">
        <v>32</v>
      </c>
      <c r="J33" s="27" t="s">
        <v>48</v>
      </c>
      <c r="K33" s="24">
        <v>823729550</v>
      </c>
      <c r="L33" s="24">
        <v>823729550</v>
      </c>
      <c r="M33" s="24">
        <v>0</v>
      </c>
      <c r="N33" s="24">
        <v>0</v>
      </c>
      <c r="O33" s="24">
        <f t="shared" si="5"/>
        <v>823729550</v>
      </c>
      <c r="P33" s="24">
        <v>0</v>
      </c>
      <c r="Q33" s="24">
        <v>467785.97</v>
      </c>
      <c r="R33" s="24">
        <v>0</v>
      </c>
      <c r="S33" s="24">
        <v>774232431.72000003</v>
      </c>
      <c r="T33" s="24">
        <v>774232431.72000003</v>
      </c>
      <c r="U33" s="24">
        <v>49029332.310000002</v>
      </c>
      <c r="V33" s="24">
        <v>49029332.310000002</v>
      </c>
      <c r="W33" s="24">
        <v>0</v>
      </c>
      <c r="X33" s="24">
        <f t="shared" si="0"/>
        <v>49029332.309999943</v>
      </c>
      <c r="Y33" s="12">
        <f t="shared" si="1"/>
        <v>0.93991095951335002</v>
      </c>
      <c r="Z33" s="12">
        <f t="shared" si="2"/>
        <v>0.93991095951335002</v>
      </c>
      <c r="AA33" s="12">
        <f t="shared" si="3"/>
        <v>5.6788780977931402E-4</v>
      </c>
      <c r="AB33" s="13">
        <f t="shared" si="4"/>
        <v>0.94047884732312936</v>
      </c>
    </row>
    <row r="34" spans="1:28" outlineLevel="2" x14ac:dyDescent="0.35">
      <c r="A34" s="25" t="s">
        <v>141</v>
      </c>
      <c r="B34" s="25" t="s">
        <v>31</v>
      </c>
      <c r="C34" s="25" t="s">
        <v>32</v>
      </c>
      <c r="D34" s="25" t="s">
        <v>49</v>
      </c>
      <c r="E34" s="25" t="s">
        <v>34</v>
      </c>
      <c r="F34" s="26" t="s">
        <v>35</v>
      </c>
      <c r="G34" s="25">
        <v>1111</v>
      </c>
      <c r="H34" s="25">
        <v>709800000</v>
      </c>
      <c r="I34" s="26" t="s">
        <v>32</v>
      </c>
      <c r="J34" s="27" t="s">
        <v>50</v>
      </c>
      <c r="K34" s="24">
        <v>343262319</v>
      </c>
      <c r="L34" s="24">
        <v>343262319</v>
      </c>
      <c r="M34" s="24">
        <v>0</v>
      </c>
      <c r="N34" s="24">
        <v>0</v>
      </c>
      <c r="O34" s="24">
        <f t="shared" si="5"/>
        <v>343262319</v>
      </c>
      <c r="P34" s="24">
        <v>0</v>
      </c>
      <c r="Q34" s="24">
        <v>0</v>
      </c>
      <c r="R34" s="24">
        <v>0</v>
      </c>
      <c r="S34" s="24">
        <v>49371394.57</v>
      </c>
      <c r="T34" s="24">
        <v>49371394.57</v>
      </c>
      <c r="U34" s="24">
        <v>293890924.43000001</v>
      </c>
      <c r="V34" s="24">
        <v>293890924.43000001</v>
      </c>
      <c r="W34" s="24">
        <v>0</v>
      </c>
      <c r="X34" s="24">
        <f t="shared" si="0"/>
        <v>293890924.43000001</v>
      </c>
      <c r="Y34" s="12">
        <f t="shared" si="1"/>
        <v>0.143829927834287</v>
      </c>
      <c r="Z34" s="12">
        <f t="shared" si="2"/>
        <v>0.143829927834287</v>
      </c>
      <c r="AA34" s="12">
        <f t="shared" si="3"/>
        <v>0</v>
      </c>
      <c r="AB34" s="13">
        <f t="shared" si="4"/>
        <v>0.143829927834287</v>
      </c>
    </row>
    <row r="35" spans="1:28" ht="87" outlineLevel="2" x14ac:dyDescent="0.35">
      <c r="A35" s="25" t="s">
        <v>141</v>
      </c>
      <c r="B35" s="25" t="s">
        <v>31</v>
      </c>
      <c r="C35" s="25" t="s">
        <v>32</v>
      </c>
      <c r="D35" s="25" t="s">
        <v>51</v>
      </c>
      <c r="E35" s="25" t="s">
        <v>52</v>
      </c>
      <c r="F35" s="26" t="s">
        <v>35</v>
      </c>
      <c r="G35" s="25">
        <v>1112</v>
      </c>
      <c r="H35" s="25">
        <v>709800000</v>
      </c>
      <c r="I35" s="26" t="s">
        <v>32</v>
      </c>
      <c r="J35" s="27" t="s">
        <v>377</v>
      </c>
      <c r="K35" s="24">
        <v>974673943</v>
      </c>
      <c r="L35" s="24">
        <v>974673943</v>
      </c>
      <c r="M35" s="24">
        <v>0</v>
      </c>
      <c r="N35" s="24">
        <v>0</v>
      </c>
      <c r="O35" s="24">
        <f t="shared" si="5"/>
        <v>974673943</v>
      </c>
      <c r="P35" s="24">
        <v>0</v>
      </c>
      <c r="Q35" s="24">
        <v>750120116</v>
      </c>
      <c r="R35" s="24">
        <v>0</v>
      </c>
      <c r="S35" s="24">
        <v>224553827</v>
      </c>
      <c r="T35" s="24">
        <v>224553827</v>
      </c>
      <c r="U35" s="24">
        <v>0</v>
      </c>
      <c r="V35" s="24">
        <v>0</v>
      </c>
      <c r="W35" s="24">
        <v>0</v>
      </c>
      <c r="X35" s="24">
        <f t="shared" si="0"/>
        <v>0</v>
      </c>
      <c r="Y35" s="12">
        <f t="shared" si="1"/>
        <v>0.23038866342197886</v>
      </c>
      <c r="Z35" s="12">
        <f t="shared" si="2"/>
        <v>0.23038866342197886</v>
      </c>
      <c r="AA35" s="12">
        <f t="shared" si="3"/>
        <v>0.76961133657802117</v>
      </c>
      <c r="AB35" s="13">
        <f t="shared" si="4"/>
        <v>1</v>
      </c>
    </row>
    <row r="36" spans="1:28" ht="58" outlineLevel="2" x14ac:dyDescent="0.35">
      <c r="A36" s="25" t="s">
        <v>141</v>
      </c>
      <c r="B36" s="25" t="s">
        <v>31</v>
      </c>
      <c r="C36" s="25" t="s">
        <v>32</v>
      </c>
      <c r="D36" s="25" t="s">
        <v>53</v>
      </c>
      <c r="E36" s="25" t="s">
        <v>52</v>
      </c>
      <c r="F36" s="26" t="s">
        <v>35</v>
      </c>
      <c r="G36" s="25">
        <v>1112</v>
      </c>
      <c r="H36" s="25">
        <v>709800000</v>
      </c>
      <c r="I36" s="26" t="s">
        <v>32</v>
      </c>
      <c r="J36" s="27" t="s">
        <v>378</v>
      </c>
      <c r="K36" s="24">
        <v>53746161</v>
      </c>
      <c r="L36" s="24">
        <v>53746161</v>
      </c>
      <c r="M36" s="24">
        <v>0</v>
      </c>
      <c r="N36" s="24">
        <v>0</v>
      </c>
      <c r="O36" s="24">
        <f t="shared" si="5"/>
        <v>53746161</v>
      </c>
      <c r="P36" s="24">
        <v>0</v>
      </c>
      <c r="Q36" s="24">
        <v>41610831</v>
      </c>
      <c r="R36" s="24">
        <v>0</v>
      </c>
      <c r="S36" s="24">
        <v>12135330</v>
      </c>
      <c r="T36" s="24">
        <v>12135330</v>
      </c>
      <c r="U36" s="24">
        <v>0</v>
      </c>
      <c r="V36" s="24">
        <v>0</v>
      </c>
      <c r="W36" s="24">
        <v>0</v>
      </c>
      <c r="X36" s="24">
        <f t="shared" si="0"/>
        <v>0</v>
      </c>
      <c r="Y36" s="12">
        <f t="shared" si="1"/>
        <v>0.22578970803142573</v>
      </c>
      <c r="Z36" s="12">
        <f t="shared" si="2"/>
        <v>0.22578970803142573</v>
      </c>
      <c r="AA36" s="12">
        <f t="shared" si="3"/>
        <v>0.77421029196857427</v>
      </c>
      <c r="AB36" s="13">
        <f t="shared" si="4"/>
        <v>1</v>
      </c>
    </row>
    <row r="37" spans="1:28" ht="87" outlineLevel="2" x14ac:dyDescent="0.35">
      <c r="A37" s="25" t="s">
        <v>141</v>
      </c>
      <c r="B37" s="25" t="s">
        <v>31</v>
      </c>
      <c r="C37" s="25" t="s">
        <v>32</v>
      </c>
      <c r="D37" s="25" t="s">
        <v>54</v>
      </c>
      <c r="E37" s="25" t="s">
        <v>52</v>
      </c>
      <c r="F37" s="26" t="s">
        <v>35</v>
      </c>
      <c r="G37" s="25">
        <v>1112</v>
      </c>
      <c r="H37" s="25">
        <v>709800000</v>
      </c>
      <c r="I37" s="26" t="s">
        <v>32</v>
      </c>
      <c r="J37" s="27" t="s">
        <v>379</v>
      </c>
      <c r="K37" s="24">
        <v>189741621</v>
      </c>
      <c r="L37" s="24">
        <v>189741621</v>
      </c>
      <c r="M37" s="24">
        <v>0</v>
      </c>
      <c r="N37" s="24">
        <v>0</v>
      </c>
      <c r="O37" s="24">
        <f t="shared" si="5"/>
        <v>189741621</v>
      </c>
      <c r="P37" s="24">
        <v>0</v>
      </c>
      <c r="Q37" s="24">
        <v>153409232</v>
      </c>
      <c r="R37" s="24">
        <v>0</v>
      </c>
      <c r="S37" s="24">
        <v>36332389</v>
      </c>
      <c r="T37" s="24">
        <v>36332389</v>
      </c>
      <c r="U37" s="24">
        <v>0</v>
      </c>
      <c r="V37" s="24">
        <v>0</v>
      </c>
      <c r="W37" s="24">
        <v>0</v>
      </c>
      <c r="X37" s="24">
        <f t="shared" si="0"/>
        <v>0</v>
      </c>
      <c r="Y37" s="12">
        <f t="shared" si="1"/>
        <v>0.19148349639112655</v>
      </c>
      <c r="Z37" s="12">
        <f t="shared" si="2"/>
        <v>0.19148349639112655</v>
      </c>
      <c r="AA37" s="12">
        <f t="shared" si="3"/>
        <v>0.8085165036088735</v>
      </c>
      <c r="AB37" s="13">
        <f t="shared" si="4"/>
        <v>1</v>
      </c>
    </row>
    <row r="38" spans="1:28" ht="72.5" outlineLevel="2" x14ac:dyDescent="0.35">
      <c r="A38" s="25" t="s">
        <v>141</v>
      </c>
      <c r="B38" s="25" t="s">
        <v>31</v>
      </c>
      <c r="C38" s="25" t="s">
        <v>32</v>
      </c>
      <c r="D38" s="25" t="s">
        <v>55</v>
      </c>
      <c r="E38" s="25" t="s">
        <v>52</v>
      </c>
      <c r="F38" s="26" t="s">
        <v>35</v>
      </c>
      <c r="G38" s="25">
        <v>1112</v>
      </c>
      <c r="H38" s="25">
        <v>709800000</v>
      </c>
      <c r="I38" s="26" t="s">
        <v>32</v>
      </c>
      <c r="J38" s="27" t="s">
        <v>380</v>
      </c>
      <c r="K38" s="24">
        <v>322476964</v>
      </c>
      <c r="L38" s="24">
        <v>322476964</v>
      </c>
      <c r="M38" s="24">
        <v>0</v>
      </c>
      <c r="N38" s="24">
        <v>0</v>
      </c>
      <c r="O38" s="24">
        <f t="shared" si="5"/>
        <v>322476964</v>
      </c>
      <c r="P38" s="24">
        <v>0</v>
      </c>
      <c r="Q38" s="24">
        <v>249664904</v>
      </c>
      <c r="R38" s="24">
        <v>0</v>
      </c>
      <c r="S38" s="24">
        <v>72812060</v>
      </c>
      <c r="T38" s="24">
        <v>72812060</v>
      </c>
      <c r="U38" s="24">
        <v>0</v>
      </c>
      <c r="V38" s="24">
        <v>0</v>
      </c>
      <c r="W38" s="24">
        <v>0</v>
      </c>
      <c r="X38" s="24">
        <f t="shared" si="0"/>
        <v>0</v>
      </c>
      <c r="Y38" s="12">
        <f t="shared" si="1"/>
        <v>0.22578995751150771</v>
      </c>
      <c r="Z38" s="12">
        <f t="shared" si="2"/>
        <v>0.22578995751150771</v>
      </c>
      <c r="AA38" s="12">
        <f t="shared" si="3"/>
        <v>0.77421004248849234</v>
      </c>
      <c r="AB38" s="13">
        <f t="shared" si="4"/>
        <v>1</v>
      </c>
    </row>
    <row r="39" spans="1:28" ht="72.5" outlineLevel="2" x14ac:dyDescent="0.35">
      <c r="A39" s="25" t="s">
        <v>141</v>
      </c>
      <c r="B39" s="25" t="s">
        <v>31</v>
      </c>
      <c r="C39" s="25" t="s">
        <v>32</v>
      </c>
      <c r="D39" s="25" t="s">
        <v>56</v>
      </c>
      <c r="E39" s="25" t="s">
        <v>52</v>
      </c>
      <c r="F39" s="26" t="s">
        <v>35</v>
      </c>
      <c r="G39" s="25">
        <v>1112</v>
      </c>
      <c r="H39" s="25">
        <v>709800000</v>
      </c>
      <c r="I39" s="26" t="s">
        <v>32</v>
      </c>
      <c r="J39" s="27" t="s">
        <v>381</v>
      </c>
      <c r="K39" s="24">
        <v>161238482</v>
      </c>
      <c r="L39" s="24">
        <v>161238482</v>
      </c>
      <c r="M39" s="24">
        <v>0</v>
      </c>
      <c r="N39" s="24">
        <v>0</v>
      </c>
      <c r="O39" s="24">
        <f t="shared" si="5"/>
        <v>161238482</v>
      </c>
      <c r="P39" s="24">
        <v>0</v>
      </c>
      <c r="Q39" s="24">
        <v>124832473</v>
      </c>
      <c r="R39" s="24">
        <v>0</v>
      </c>
      <c r="S39" s="24">
        <v>36406009</v>
      </c>
      <c r="T39" s="24">
        <v>36406009</v>
      </c>
      <c r="U39" s="24">
        <v>0</v>
      </c>
      <c r="V39" s="24">
        <v>0</v>
      </c>
      <c r="W39" s="24">
        <v>0</v>
      </c>
      <c r="X39" s="24">
        <f t="shared" si="0"/>
        <v>0</v>
      </c>
      <c r="Y39" s="12">
        <f t="shared" si="1"/>
        <v>0.22578982726964647</v>
      </c>
      <c r="Z39" s="12">
        <f t="shared" si="2"/>
        <v>0.22578982726964647</v>
      </c>
      <c r="AA39" s="12">
        <f t="shared" si="3"/>
        <v>0.77421017273035353</v>
      </c>
      <c r="AB39" s="13">
        <f t="shared" si="4"/>
        <v>1</v>
      </c>
    </row>
    <row r="40" spans="1:28" ht="58" outlineLevel="2" x14ac:dyDescent="0.35">
      <c r="A40" s="25" t="s">
        <v>141</v>
      </c>
      <c r="B40" s="25" t="s">
        <v>31</v>
      </c>
      <c r="C40" s="25" t="s">
        <v>32</v>
      </c>
      <c r="D40" s="25" t="s">
        <v>57</v>
      </c>
      <c r="E40" s="25" t="s">
        <v>52</v>
      </c>
      <c r="F40" s="26" t="s">
        <v>35</v>
      </c>
      <c r="G40" s="25">
        <v>1112</v>
      </c>
      <c r="H40" s="25">
        <v>709800000</v>
      </c>
      <c r="I40" s="26" t="s">
        <v>32</v>
      </c>
      <c r="J40" s="27" t="s">
        <v>382</v>
      </c>
      <c r="K40" s="24">
        <v>486253815</v>
      </c>
      <c r="L40" s="24">
        <v>486253815</v>
      </c>
      <c r="M40" s="24">
        <v>0</v>
      </c>
      <c r="N40" s="24">
        <v>0</v>
      </c>
      <c r="O40" s="24">
        <f t="shared" si="5"/>
        <v>486253815</v>
      </c>
      <c r="P40" s="24">
        <v>0</v>
      </c>
      <c r="Q40" s="24">
        <v>404991216.20999998</v>
      </c>
      <c r="R40" s="24">
        <v>0</v>
      </c>
      <c r="S40" s="24">
        <v>81262598.790000007</v>
      </c>
      <c r="T40" s="24">
        <v>81262598.790000007</v>
      </c>
      <c r="U40" s="24">
        <v>0</v>
      </c>
      <c r="V40" s="24">
        <v>0</v>
      </c>
      <c r="W40" s="24">
        <v>0</v>
      </c>
      <c r="X40" s="24">
        <f t="shared" si="0"/>
        <v>1.4901161193847656E-8</v>
      </c>
      <c r="Y40" s="12">
        <f t="shared" si="1"/>
        <v>0.16711971460830596</v>
      </c>
      <c r="Z40" s="12">
        <f t="shared" si="2"/>
        <v>0.16711971460830596</v>
      </c>
      <c r="AA40" s="12">
        <f t="shared" si="3"/>
        <v>0.83288028539169401</v>
      </c>
      <c r="AB40" s="13">
        <f t="shared" si="4"/>
        <v>1</v>
      </c>
    </row>
    <row r="41" spans="1:28" outlineLevel="2" x14ac:dyDescent="0.35">
      <c r="A41" s="25" t="s">
        <v>199</v>
      </c>
      <c r="B41" s="25" t="s">
        <v>200</v>
      </c>
      <c r="C41" s="25" t="s">
        <v>32</v>
      </c>
      <c r="D41" s="25" t="s">
        <v>33</v>
      </c>
      <c r="E41" s="25" t="s">
        <v>34</v>
      </c>
      <c r="F41" s="26" t="s">
        <v>35</v>
      </c>
      <c r="G41" s="25">
        <v>1111</v>
      </c>
      <c r="H41" s="25">
        <v>709800000</v>
      </c>
      <c r="I41" s="26" t="s">
        <v>32</v>
      </c>
      <c r="J41" s="27" t="s">
        <v>36</v>
      </c>
      <c r="K41" s="24">
        <v>161786187</v>
      </c>
      <c r="L41" s="24">
        <v>161786187</v>
      </c>
      <c r="M41" s="24">
        <v>0</v>
      </c>
      <c r="N41" s="24">
        <v>0</v>
      </c>
      <c r="O41" s="24">
        <f t="shared" si="5"/>
        <v>161786187</v>
      </c>
      <c r="P41" s="24">
        <v>0</v>
      </c>
      <c r="Q41" s="24">
        <v>0</v>
      </c>
      <c r="R41" s="24">
        <v>0</v>
      </c>
      <c r="S41" s="24">
        <v>23740374.620000001</v>
      </c>
      <c r="T41" s="24">
        <v>23740374.620000001</v>
      </c>
      <c r="U41" s="24">
        <v>138045812.38</v>
      </c>
      <c r="V41" s="24">
        <v>138045812.38</v>
      </c>
      <c r="W41" s="24">
        <v>0</v>
      </c>
      <c r="X41" s="24">
        <f t="shared" si="0"/>
        <v>138045812.38</v>
      </c>
      <c r="Y41" s="12">
        <f t="shared" si="1"/>
        <v>0.1467391936247314</v>
      </c>
      <c r="Z41" s="12">
        <f t="shared" si="2"/>
        <v>0.1467391936247314</v>
      </c>
      <c r="AA41" s="12">
        <f t="shared" si="3"/>
        <v>0</v>
      </c>
      <c r="AB41" s="13">
        <f t="shared" si="4"/>
        <v>0.1467391936247314</v>
      </c>
    </row>
    <row r="42" spans="1:28" outlineLevel="2" x14ac:dyDescent="0.35">
      <c r="A42" s="25" t="s">
        <v>199</v>
      </c>
      <c r="B42" s="25" t="s">
        <v>200</v>
      </c>
      <c r="C42" s="25" t="s">
        <v>32</v>
      </c>
      <c r="D42" s="25" t="s">
        <v>39</v>
      </c>
      <c r="E42" s="25" t="s">
        <v>34</v>
      </c>
      <c r="F42" s="26" t="s">
        <v>35</v>
      </c>
      <c r="G42" s="25">
        <v>1111</v>
      </c>
      <c r="H42" s="25">
        <v>709800000</v>
      </c>
      <c r="I42" s="26" t="s">
        <v>32</v>
      </c>
      <c r="J42" s="27" t="s">
        <v>40</v>
      </c>
      <c r="K42" s="24">
        <v>6000657</v>
      </c>
      <c r="L42" s="24">
        <v>6000657</v>
      </c>
      <c r="M42" s="24">
        <v>0</v>
      </c>
      <c r="N42" s="24">
        <v>0</v>
      </c>
      <c r="O42" s="24">
        <f t="shared" si="5"/>
        <v>6000657</v>
      </c>
      <c r="P42" s="24">
        <v>0</v>
      </c>
      <c r="Q42" s="24">
        <v>0</v>
      </c>
      <c r="R42" s="24">
        <v>0</v>
      </c>
      <c r="S42" s="24">
        <v>593459.89</v>
      </c>
      <c r="T42" s="24">
        <v>593459.89</v>
      </c>
      <c r="U42" s="24">
        <v>5407197.1100000003</v>
      </c>
      <c r="V42" s="24">
        <v>5407197.1100000003</v>
      </c>
      <c r="W42" s="24">
        <v>0</v>
      </c>
      <c r="X42" s="24">
        <f t="shared" si="0"/>
        <v>5407197.1100000003</v>
      </c>
      <c r="Y42" s="12">
        <f t="shared" si="1"/>
        <v>9.8899152209499727E-2</v>
      </c>
      <c r="Z42" s="12">
        <f t="shared" si="2"/>
        <v>9.8899152209499727E-2</v>
      </c>
      <c r="AA42" s="12">
        <f t="shared" si="3"/>
        <v>0</v>
      </c>
      <c r="AB42" s="13">
        <f t="shared" si="4"/>
        <v>9.8899152209499727E-2</v>
      </c>
    </row>
    <row r="43" spans="1:28" outlineLevel="2" x14ac:dyDescent="0.35">
      <c r="A43" s="25" t="s">
        <v>199</v>
      </c>
      <c r="B43" s="25" t="s">
        <v>200</v>
      </c>
      <c r="C43" s="25" t="s">
        <v>32</v>
      </c>
      <c r="D43" s="25" t="s">
        <v>41</v>
      </c>
      <c r="E43" s="25" t="s">
        <v>34</v>
      </c>
      <c r="F43" s="26" t="s">
        <v>35</v>
      </c>
      <c r="G43" s="25">
        <v>1111</v>
      </c>
      <c r="H43" s="25">
        <v>709800000</v>
      </c>
      <c r="I43" s="26" t="s">
        <v>32</v>
      </c>
      <c r="J43" s="27" t="s">
        <v>42</v>
      </c>
      <c r="K43" s="24">
        <v>135830520</v>
      </c>
      <c r="L43" s="24">
        <v>135830520</v>
      </c>
      <c r="M43" s="24">
        <v>0</v>
      </c>
      <c r="N43" s="24">
        <v>0</v>
      </c>
      <c r="O43" s="24">
        <f t="shared" si="5"/>
        <v>135830520</v>
      </c>
      <c r="P43" s="24">
        <v>0</v>
      </c>
      <c r="Q43" s="24">
        <v>0</v>
      </c>
      <c r="R43" s="24">
        <v>0</v>
      </c>
      <c r="S43" s="24">
        <v>7546140</v>
      </c>
      <c r="T43" s="24">
        <v>7546140</v>
      </c>
      <c r="U43" s="24">
        <v>128284380</v>
      </c>
      <c r="V43" s="24">
        <v>128284380</v>
      </c>
      <c r="W43" s="24">
        <v>0</v>
      </c>
      <c r="X43" s="24">
        <f t="shared" si="0"/>
        <v>128284380</v>
      </c>
      <c r="Y43" s="12">
        <f t="shared" si="1"/>
        <v>5.5555555555555552E-2</v>
      </c>
      <c r="Z43" s="12">
        <f t="shared" si="2"/>
        <v>5.5555555555555552E-2</v>
      </c>
      <c r="AA43" s="12">
        <f t="shared" si="3"/>
        <v>0</v>
      </c>
      <c r="AB43" s="13">
        <f t="shared" si="4"/>
        <v>5.5555555555555552E-2</v>
      </c>
    </row>
    <row r="44" spans="1:28" outlineLevel="2" x14ac:dyDescent="0.35">
      <c r="A44" s="25" t="s">
        <v>199</v>
      </c>
      <c r="B44" s="25" t="s">
        <v>200</v>
      </c>
      <c r="C44" s="25" t="s">
        <v>32</v>
      </c>
      <c r="D44" s="25" t="s">
        <v>43</v>
      </c>
      <c r="E44" s="25" t="s">
        <v>34</v>
      </c>
      <c r="F44" s="26" t="s">
        <v>35</v>
      </c>
      <c r="G44" s="25">
        <v>1111</v>
      </c>
      <c r="H44" s="25">
        <v>709800000</v>
      </c>
      <c r="I44" s="26" t="s">
        <v>32</v>
      </c>
      <c r="J44" s="27" t="s">
        <v>376</v>
      </c>
      <c r="K44" s="24">
        <v>73234119</v>
      </c>
      <c r="L44" s="24">
        <v>73234119</v>
      </c>
      <c r="M44" s="24">
        <v>0</v>
      </c>
      <c r="N44" s="24">
        <v>0</v>
      </c>
      <c r="O44" s="24">
        <f t="shared" si="5"/>
        <v>73234119</v>
      </c>
      <c r="P44" s="24">
        <v>0</v>
      </c>
      <c r="Q44" s="24">
        <v>0</v>
      </c>
      <c r="R44" s="24">
        <v>0</v>
      </c>
      <c r="S44" s="24">
        <v>8763712.0700000003</v>
      </c>
      <c r="T44" s="24">
        <v>8763712.0700000003</v>
      </c>
      <c r="U44" s="24">
        <v>64470406.93</v>
      </c>
      <c r="V44" s="24">
        <v>64470406.93</v>
      </c>
      <c r="W44" s="24">
        <v>0</v>
      </c>
      <c r="X44" s="24">
        <f t="shared" si="0"/>
        <v>64470406.93</v>
      </c>
      <c r="Y44" s="12">
        <f t="shared" si="1"/>
        <v>0.11966706488269491</v>
      </c>
      <c r="Z44" s="12">
        <f t="shared" si="2"/>
        <v>0.11966706488269491</v>
      </c>
      <c r="AA44" s="12">
        <f t="shared" si="3"/>
        <v>0</v>
      </c>
      <c r="AB44" s="13">
        <f t="shared" si="4"/>
        <v>0.11966706488269491</v>
      </c>
    </row>
    <row r="45" spans="1:28" ht="29" outlineLevel="2" x14ac:dyDescent="0.35">
      <c r="A45" s="25" t="s">
        <v>199</v>
      </c>
      <c r="B45" s="25" t="s">
        <v>200</v>
      </c>
      <c r="C45" s="25" t="s">
        <v>32</v>
      </c>
      <c r="D45" s="25" t="s">
        <v>44</v>
      </c>
      <c r="E45" s="25" t="s">
        <v>34</v>
      </c>
      <c r="F45" s="26" t="s">
        <v>35</v>
      </c>
      <c r="G45" s="25">
        <v>1111</v>
      </c>
      <c r="H45" s="25">
        <v>709800000</v>
      </c>
      <c r="I45" s="26" t="s">
        <v>32</v>
      </c>
      <c r="J45" s="27" t="s">
        <v>375</v>
      </c>
      <c r="K45" s="24">
        <v>67423835</v>
      </c>
      <c r="L45" s="24">
        <v>67423835</v>
      </c>
      <c r="M45" s="24">
        <v>0</v>
      </c>
      <c r="N45" s="24">
        <v>0</v>
      </c>
      <c r="O45" s="24">
        <f t="shared" si="5"/>
        <v>67423835</v>
      </c>
      <c r="P45" s="24">
        <v>0</v>
      </c>
      <c r="Q45" s="24">
        <v>0</v>
      </c>
      <c r="R45" s="24">
        <v>0</v>
      </c>
      <c r="S45" s="24">
        <v>11724324.08</v>
      </c>
      <c r="T45" s="24">
        <v>11724324.08</v>
      </c>
      <c r="U45" s="24">
        <v>55699510.920000002</v>
      </c>
      <c r="V45" s="24">
        <v>55699510.920000002</v>
      </c>
      <c r="W45" s="24">
        <v>0</v>
      </c>
      <c r="X45" s="24">
        <f t="shared" si="0"/>
        <v>55699510.920000002</v>
      </c>
      <c r="Y45" s="12">
        <f t="shared" si="1"/>
        <v>0.17388990228752191</v>
      </c>
      <c r="Z45" s="12">
        <f t="shared" si="2"/>
        <v>0.17388990228752191</v>
      </c>
      <c r="AA45" s="12">
        <f t="shared" si="3"/>
        <v>0</v>
      </c>
      <c r="AB45" s="13">
        <f t="shared" si="4"/>
        <v>0.17388990228752191</v>
      </c>
    </row>
    <row r="46" spans="1:28" outlineLevel="2" x14ac:dyDescent="0.35">
      <c r="A46" s="25" t="s">
        <v>199</v>
      </c>
      <c r="B46" s="25" t="s">
        <v>200</v>
      </c>
      <c r="C46" s="25" t="s">
        <v>32</v>
      </c>
      <c r="D46" s="25" t="s">
        <v>45</v>
      </c>
      <c r="E46" s="25" t="s">
        <v>34</v>
      </c>
      <c r="F46" s="26" t="s">
        <v>35</v>
      </c>
      <c r="G46" s="25">
        <v>1111</v>
      </c>
      <c r="H46" s="25">
        <v>709800000</v>
      </c>
      <c r="I46" s="26" t="s">
        <v>32</v>
      </c>
      <c r="J46" s="27" t="s">
        <v>46</v>
      </c>
      <c r="K46" s="24">
        <v>30305336</v>
      </c>
      <c r="L46" s="24">
        <v>30305336</v>
      </c>
      <c r="M46" s="24">
        <v>0</v>
      </c>
      <c r="N46" s="24">
        <v>0</v>
      </c>
      <c r="O46" s="24">
        <f t="shared" si="5"/>
        <v>30305336</v>
      </c>
      <c r="P46" s="24">
        <v>0</v>
      </c>
      <c r="Q46" s="24">
        <v>0</v>
      </c>
      <c r="R46" s="24">
        <v>0</v>
      </c>
      <c r="S46" s="24">
        <v>0</v>
      </c>
      <c r="T46" s="24">
        <v>0</v>
      </c>
      <c r="U46" s="24">
        <v>30305336</v>
      </c>
      <c r="V46" s="24">
        <v>30305336</v>
      </c>
      <c r="W46" s="24">
        <v>0</v>
      </c>
      <c r="X46" s="24">
        <f t="shared" si="0"/>
        <v>30305336</v>
      </c>
      <c r="Y46" s="12">
        <f t="shared" si="1"/>
        <v>0</v>
      </c>
      <c r="Z46" s="12">
        <f t="shared" si="2"/>
        <v>0</v>
      </c>
      <c r="AA46" s="12">
        <f t="shared" si="3"/>
        <v>0</v>
      </c>
      <c r="AB46" s="13">
        <f t="shared" si="4"/>
        <v>0</v>
      </c>
    </row>
    <row r="47" spans="1:28" outlineLevel="2" x14ac:dyDescent="0.35">
      <c r="A47" s="25" t="s">
        <v>199</v>
      </c>
      <c r="B47" s="25" t="s">
        <v>200</v>
      </c>
      <c r="C47" s="25" t="s">
        <v>32</v>
      </c>
      <c r="D47" s="25" t="s">
        <v>47</v>
      </c>
      <c r="E47" s="25" t="s">
        <v>34</v>
      </c>
      <c r="F47" s="26" t="s">
        <v>35</v>
      </c>
      <c r="G47" s="25">
        <v>1111</v>
      </c>
      <c r="H47" s="25">
        <v>709800000</v>
      </c>
      <c r="I47" s="26" t="s">
        <v>32</v>
      </c>
      <c r="J47" s="27" t="s">
        <v>48</v>
      </c>
      <c r="K47" s="24">
        <v>27068820</v>
      </c>
      <c r="L47" s="24">
        <v>27068820</v>
      </c>
      <c r="M47" s="24">
        <v>0</v>
      </c>
      <c r="N47" s="24">
        <v>0</v>
      </c>
      <c r="O47" s="24">
        <f t="shared" si="5"/>
        <v>27068820</v>
      </c>
      <c r="P47" s="24">
        <v>0</v>
      </c>
      <c r="Q47" s="24">
        <v>0</v>
      </c>
      <c r="R47" s="24">
        <v>0</v>
      </c>
      <c r="S47" s="24">
        <v>22686241.579999998</v>
      </c>
      <c r="T47" s="24">
        <v>22686241.579999998</v>
      </c>
      <c r="U47" s="24">
        <v>4382578.42</v>
      </c>
      <c r="V47" s="24">
        <v>4382578.42</v>
      </c>
      <c r="W47" s="24">
        <v>0</v>
      </c>
      <c r="X47" s="24">
        <f t="shared" si="0"/>
        <v>4382578.4200000018</v>
      </c>
      <c r="Y47" s="12">
        <f t="shared" si="1"/>
        <v>0.83809495870156137</v>
      </c>
      <c r="Z47" s="12">
        <f t="shared" si="2"/>
        <v>0.83809495870156137</v>
      </c>
      <c r="AA47" s="12">
        <f t="shared" si="3"/>
        <v>0</v>
      </c>
      <c r="AB47" s="13">
        <f t="shared" si="4"/>
        <v>0.83809495870156137</v>
      </c>
    </row>
    <row r="48" spans="1:28" outlineLevel="2" x14ac:dyDescent="0.35">
      <c r="A48" s="25" t="s">
        <v>199</v>
      </c>
      <c r="B48" s="25" t="s">
        <v>200</v>
      </c>
      <c r="C48" s="25" t="s">
        <v>32</v>
      </c>
      <c r="D48" s="25" t="s">
        <v>49</v>
      </c>
      <c r="E48" s="25" t="s">
        <v>34</v>
      </c>
      <c r="F48" s="26" t="s">
        <v>35</v>
      </c>
      <c r="G48" s="25">
        <v>1111</v>
      </c>
      <c r="H48" s="25">
        <v>709800000</v>
      </c>
      <c r="I48" s="26" t="s">
        <v>32</v>
      </c>
      <c r="J48" s="27" t="s">
        <v>50</v>
      </c>
      <c r="K48" s="24">
        <v>26240660</v>
      </c>
      <c r="L48" s="24">
        <v>26240660</v>
      </c>
      <c r="M48" s="24">
        <v>0</v>
      </c>
      <c r="N48" s="24">
        <v>0</v>
      </c>
      <c r="O48" s="24">
        <f t="shared" si="5"/>
        <v>26240660</v>
      </c>
      <c r="P48" s="24">
        <v>0</v>
      </c>
      <c r="Q48" s="24">
        <v>0</v>
      </c>
      <c r="R48" s="24">
        <v>0</v>
      </c>
      <c r="S48" s="24">
        <v>4738624.38</v>
      </c>
      <c r="T48" s="24">
        <v>4738624.38</v>
      </c>
      <c r="U48" s="24">
        <v>21502035.620000001</v>
      </c>
      <c r="V48" s="24">
        <v>21502035.620000001</v>
      </c>
      <c r="W48" s="24">
        <v>0</v>
      </c>
      <c r="X48" s="24">
        <f t="shared" si="0"/>
        <v>21502035.620000001</v>
      </c>
      <c r="Y48" s="12">
        <f t="shared" si="1"/>
        <v>0.18058327724988624</v>
      </c>
      <c r="Z48" s="12">
        <f t="shared" si="2"/>
        <v>0.18058327724988624</v>
      </c>
      <c r="AA48" s="12">
        <f t="shared" si="3"/>
        <v>0</v>
      </c>
      <c r="AB48" s="13">
        <f t="shared" si="4"/>
        <v>0.18058327724988624</v>
      </c>
    </row>
    <row r="49" spans="1:28" ht="87" outlineLevel="2" x14ac:dyDescent="0.35">
      <c r="A49" s="25" t="s">
        <v>199</v>
      </c>
      <c r="B49" s="25" t="s">
        <v>200</v>
      </c>
      <c r="C49" s="25" t="s">
        <v>32</v>
      </c>
      <c r="D49" s="25" t="s">
        <v>51</v>
      </c>
      <c r="E49" s="25" t="s">
        <v>52</v>
      </c>
      <c r="F49" s="26" t="s">
        <v>35</v>
      </c>
      <c r="G49" s="25">
        <v>1112</v>
      </c>
      <c r="H49" s="25">
        <v>709800000</v>
      </c>
      <c r="I49" s="26" t="s">
        <v>32</v>
      </c>
      <c r="J49" s="27" t="s">
        <v>377</v>
      </c>
      <c r="K49" s="24">
        <v>33091511</v>
      </c>
      <c r="L49" s="24">
        <v>33091511</v>
      </c>
      <c r="M49" s="24">
        <v>0</v>
      </c>
      <c r="N49" s="24">
        <v>0</v>
      </c>
      <c r="O49" s="24">
        <f t="shared" si="5"/>
        <v>33091511</v>
      </c>
      <c r="P49" s="24">
        <v>0</v>
      </c>
      <c r="Q49" s="24">
        <v>26370327</v>
      </c>
      <c r="R49" s="24">
        <v>0</v>
      </c>
      <c r="S49" s="24">
        <v>6721184</v>
      </c>
      <c r="T49" s="24">
        <v>6721184</v>
      </c>
      <c r="U49" s="24">
        <v>0</v>
      </c>
      <c r="V49" s="24">
        <v>0</v>
      </c>
      <c r="W49" s="24">
        <v>0</v>
      </c>
      <c r="X49" s="24">
        <f t="shared" si="0"/>
        <v>0</v>
      </c>
      <c r="Y49" s="12">
        <f t="shared" si="1"/>
        <v>0.20310900883311131</v>
      </c>
      <c r="Z49" s="12">
        <f t="shared" si="2"/>
        <v>0.20310900883311131</v>
      </c>
      <c r="AA49" s="12">
        <f t="shared" si="3"/>
        <v>0.79689099116688866</v>
      </c>
      <c r="AB49" s="13">
        <f t="shared" si="4"/>
        <v>1</v>
      </c>
    </row>
    <row r="50" spans="1:28" ht="58" outlineLevel="2" x14ac:dyDescent="0.35">
      <c r="A50" s="25" t="s">
        <v>199</v>
      </c>
      <c r="B50" s="25" t="s">
        <v>200</v>
      </c>
      <c r="C50" s="25" t="s">
        <v>32</v>
      </c>
      <c r="D50" s="25" t="s">
        <v>53</v>
      </c>
      <c r="E50" s="25" t="s">
        <v>52</v>
      </c>
      <c r="F50" s="26" t="s">
        <v>35</v>
      </c>
      <c r="G50" s="25">
        <v>1112</v>
      </c>
      <c r="H50" s="25">
        <v>709800000</v>
      </c>
      <c r="I50" s="26" t="s">
        <v>32</v>
      </c>
      <c r="J50" s="27" t="s">
        <v>378</v>
      </c>
      <c r="K50" s="24">
        <v>1819048</v>
      </c>
      <c r="L50" s="24">
        <v>1819048</v>
      </c>
      <c r="M50" s="24">
        <v>0</v>
      </c>
      <c r="N50" s="24">
        <v>0</v>
      </c>
      <c r="O50" s="24">
        <f t="shared" si="5"/>
        <v>1819048</v>
      </c>
      <c r="P50" s="24">
        <v>0</v>
      </c>
      <c r="Q50" s="24">
        <v>1455741</v>
      </c>
      <c r="R50" s="24">
        <v>0</v>
      </c>
      <c r="S50" s="24">
        <v>363307</v>
      </c>
      <c r="T50" s="24">
        <v>363307</v>
      </c>
      <c r="U50" s="24">
        <v>0</v>
      </c>
      <c r="V50" s="24">
        <v>0</v>
      </c>
      <c r="W50" s="24">
        <v>0</v>
      </c>
      <c r="X50" s="24">
        <f t="shared" si="0"/>
        <v>0</v>
      </c>
      <c r="Y50" s="12">
        <f t="shared" si="1"/>
        <v>0.19972370162854416</v>
      </c>
      <c r="Z50" s="12">
        <f t="shared" si="2"/>
        <v>0.19972370162854416</v>
      </c>
      <c r="AA50" s="12">
        <f t="shared" si="3"/>
        <v>0.80027629837145586</v>
      </c>
      <c r="AB50" s="13">
        <f t="shared" si="4"/>
        <v>1</v>
      </c>
    </row>
    <row r="51" spans="1:28" ht="87" outlineLevel="2" x14ac:dyDescent="0.35">
      <c r="A51" s="25" t="s">
        <v>199</v>
      </c>
      <c r="B51" s="25" t="s">
        <v>200</v>
      </c>
      <c r="C51" s="25" t="s">
        <v>32</v>
      </c>
      <c r="D51" s="25" t="s">
        <v>54</v>
      </c>
      <c r="E51" s="25" t="s">
        <v>52</v>
      </c>
      <c r="F51" s="26" t="s">
        <v>35</v>
      </c>
      <c r="G51" s="25">
        <v>1112</v>
      </c>
      <c r="H51" s="25">
        <v>709800000</v>
      </c>
      <c r="I51" s="26" t="s">
        <v>32</v>
      </c>
      <c r="J51" s="27" t="s">
        <v>379</v>
      </c>
      <c r="K51" s="24">
        <v>5042137</v>
      </c>
      <c r="L51" s="24">
        <v>5042137</v>
      </c>
      <c r="M51" s="24">
        <v>0</v>
      </c>
      <c r="N51" s="24">
        <v>0</v>
      </c>
      <c r="O51" s="24">
        <f t="shared" si="5"/>
        <v>5042137</v>
      </c>
      <c r="P51" s="24">
        <v>0</v>
      </c>
      <c r="Q51" s="24">
        <v>4333737</v>
      </c>
      <c r="R51" s="24">
        <v>0</v>
      </c>
      <c r="S51" s="24">
        <v>708400</v>
      </c>
      <c r="T51" s="24">
        <v>708400</v>
      </c>
      <c r="U51" s="24">
        <v>0</v>
      </c>
      <c r="V51" s="24">
        <v>0</v>
      </c>
      <c r="W51" s="24">
        <v>0</v>
      </c>
      <c r="X51" s="24">
        <f t="shared" si="0"/>
        <v>0</v>
      </c>
      <c r="Y51" s="12">
        <f t="shared" si="1"/>
        <v>0.14049598414323133</v>
      </c>
      <c r="Z51" s="12">
        <f t="shared" si="2"/>
        <v>0.14049598414323133</v>
      </c>
      <c r="AA51" s="12">
        <f t="shared" si="3"/>
        <v>0.85950401585676872</v>
      </c>
      <c r="AB51" s="13">
        <f t="shared" si="4"/>
        <v>1</v>
      </c>
    </row>
    <row r="52" spans="1:28" ht="72.5" outlineLevel="2" x14ac:dyDescent="0.35">
      <c r="A52" s="25" t="s">
        <v>199</v>
      </c>
      <c r="B52" s="25" t="s">
        <v>200</v>
      </c>
      <c r="C52" s="25" t="s">
        <v>32</v>
      </c>
      <c r="D52" s="25" t="s">
        <v>55</v>
      </c>
      <c r="E52" s="25" t="s">
        <v>52</v>
      </c>
      <c r="F52" s="26" t="s">
        <v>35</v>
      </c>
      <c r="G52" s="25">
        <v>1112</v>
      </c>
      <c r="H52" s="25">
        <v>709800000</v>
      </c>
      <c r="I52" s="26" t="s">
        <v>32</v>
      </c>
      <c r="J52" s="27" t="s">
        <v>380</v>
      </c>
      <c r="K52" s="24">
        <v>10914287</v>
      </c>
      <c r="L52" s="24">
        <v>10914287</v>
      </c>
      <c r="M52" s="24">
        <v>0</v>
      </c>
      <c r="N52" s="24">
        <v>0</v>
      </c>
      <c r="O52" s="24">
        <f t="shared" si="5"/>
        <v>10914287</v>
      </c>
      <c r="P52" s="24">
        <v>0</v>
      </c>
      <c r="Q52" s="24">
        <v>8734450</v>
      </c>
      <c r="R52" s="24">
        <v>0</v>
      </c>
      <c r="S52" s="24">
        <v>2179837</v>
      </c>
      <c r="T52" s="24">
        <v>2179837</v>
      </c>
      <c r="U52" s="24">
        <v>0</v>
      </c>
      <c r="V52" s="24">
        <v>0</v>
      </c>
      <c r="W52" s="24">
        <v>0</v>
      </c>
      <c r="X52" s="24">
        <f t="shared" si="0"/>
        <v>0</v>
      </c>
      <c r="Y52" s="12">
        <f t="shared" si="1"/>
        <v>0.19972326181270475</v>
      </c>
      <c r="Z52" s="12">
        <f t="shared" si="2"/>
        <v>0.19972326181270475</v>
      </c>
      <c r="AA52" s="12">
        <f t="shared" si="3"/>
        <v>0.80027673818729528</v>
      </c>
      <c r="AB52" s="13">
        <f t="shared" si="4"/>
        <v>1</v>
      </c>
    </row>
    <row r="53" spans="1:28" ht="72.5" outlineLevel="2" x14ac:dyDescent="0.35">
      <c r="A53" s="25" t="s">
        <v>199</v>
      </c>
      <c r="B53" s="25" t="s">
        <v>200</v>
      </c>
      <c r="C53" s="25" t="s">
        <v>32</v>
      </c>
      <c r="D53" s="25" t="s">
        <v>56</v>
      </c>
      <c r="E53" s="25" t="s">
        <v>52</v>
      </c>
      <c r="F53" s="26" t="s">
        <v>35</v>
      </c>
      <c r="G53" s="25">
        <v>1112</v>
      </c>
      <c r="H53" s="25">
        <v>709800000</v>
      </c>
      <c r="I53" s="26" t="s">
        <v>32</v>
      </c>
      <c r="J53" s="27" t="s">
        <v>381</v>
      </c>
      <c r="K53" s="24">
        <v>5457143</v>
      </c>
      <c r="L53" s="24">
        <v>5457143</v>
      </c>
      <c r="M53" s="24">
        <v>0</v>
      </c>
      <c r="N53" s="24">
        <v>0</v>
      </c>
      <c r="O53" s="24">
        <f t="shared" si="5"/>
        <v>5457143</v>
      </c>
      <c r="P53" s="24">
        <v>0</v>
      </c>
      <c r="Q53" s="24">
        <v>4367224</v>
      </c>
      <c r="R53" s="24">
        <v>0</v>
      </c>
      <c r="S53" s="24">
        <v>1089919</v>
      </c>
      <c r="T53" s="24">
        <v>1089919</v>
      </c>
      <c r="U53" s="24">
        <v>0</v>
      </c>
      <c r="V53" s="24">
        <v>0</v>
      </c>
      <c r="W53" s="24">
        <v>0</v>
      </c>
      <c r="X53" s="24">
        <f t="shared" si="0"/>
        <v>0</v>
      </c>
      <c r="Y53" s="12">
        <f t="shared" si="1"/>
        <v>0.19972337173499027</v>
      </c>
      <c r="Z53" s="12">
        <f t="shared" si="2"/>
        <v>0.19972337173499027</v>
      </c>
      <c r="AA53" s="12">
        <f t="shared" si="3"/>
        <v>0.80027662826500978</v>
      </c>
      <c r="AB53" s="13">
        <f t="shared" si="4"/>
        <v>1</v>
      </c>
    </row>
    <row r="54" spans="1:28" ht="58" outlineLevel="2" x14ac:dyDescent="0.35">
      <c r="A54" s="25" t="s">
        <v>199</v>
      </c>
      <c r="B54" s="25" t="s">
        <v>200</v>
      </c>
      <c r="C54" s="25" t="s">
        <v>32</v>
      </c>
      <c r="D54" s="25" t="s">
        <v>57</v>
      </c>
      <c r="E54" s="25" t="s">
        <v>52</v>
      </c>
      <c r="F54" s="26" t="s">
        <v>35</v>
      </c>
      <c r="G54" s="25">
        <v>1112</v>
      </c>
      <c r="H54" s="25">
        <v>709800000</v>
      </c>
      <c r="I54" s="26" t="s">
        <v>32</v>
      </c>
      <c r="J54" s="27" t="s">
        <v>382</v>
      </c>
      <c r="K54" s="24">
        <v>18150156</v>
      </c>
      <c r="L54" s="24">
        <v>18150156</v>
      </c>
      <c r="M54" s="24">
        <v>0</v>
      </c>
      <c r="N54" s="24">
        <v>0</v>
      </c>
      <c r="O54" s="24">
        <f t="shared" si="5"/>
        <v>18150156</v>
      </c>
      <c r="P54" s="24">
        <v>0</v>
      </c>
      <c r="Q54" s="24">
        <v>15776684.58</v>
      </c>
      <c r="R54" s="24">
        <v>0</v>
      </c>
      <c r="S54" s="24">
        <v>2373471.42</v>
      </c>
      <c r="T54" s="24">
        <v>2373471.42</v>
      </c>
      <c r="U54" s="24">
        <v>0</v>
      </c>
      <c r="V54" s="24">
        <v>0</v>
      </c>
      <c r="W54" s="24">
        <v>0</v>
      </c>
      <c r="X54" s="24">
        <f t="shared" si="0"/>
        <v>0</v>
      </c>
      <c r="Y54" s="12">
        <f t="shared" si="1"/>
        <v>0.13076865124465045</v>
      </c>
      <c r="Z54" s="12">
        <f t="shared" si="2"/>
        <v>0.13076865124465045</v>
      </c>
      <c r="AA54" s="12">
        <f t="shared" si="3"/>
        <v>0.86923134875534958</v>
      </c>
      <c r="AB54" s="13">
        <f t="shared" si="4"/>
        <v>1</v>
      </c>
    </row>
    <row r="55" spans="1:28" ht="145" outlineLevel="2" x14ac:dyDescent="0.35">
      <c r="A55" s="25" t="s">
        <v>199</v>
      </c>
      <c r="B55" s="25" t="s">
        <v>204</v>
      </c>
      <c r="C55" s="25" t="s">
        <v>32</v>
      </c>
      <c r="D55" s="25" t="s">
        <v>33</v>
      </c>
      <c r="E55" s="25" t="s">
        <v>34</v>
      </c>
      <c r="F55" s="26" t="s">
        <v>35</v>
      </c>
      <c r="G55" s="25">
        <v>1111</v>
      </c>
      <c r="H55" s="25">
        <v>709800000</v>
      </c>
      <c r="I55" s="26" t="s">
        <v>32</v>
      </c>
      <c r="J55" s="27" t="s">
        <v>461</v>
      </c>
      <c r="K55" s="24">
        <v>3125277046</v>
      </c>
      <c r="L55" s="24">
        <v>3125277046</v>
      </c>
      <c r="M55" s="24">
        <v>0</v>
      </c>
      <c r="N55" s="24">
        <v>0</v>
      </c>
      <c r="O55" s="24">
        <f t="shared" si="5"/>
        <v>3125277046</v>
      </c>
      <c r="P55" s="24">
        <v>0</v>
      </c>
      <c r="Q55" s="24">
        <v>0</v>
      </c>
      <c r="R55" s="24">
        <v>0</v>
      </c>
      <c r="S55" s="24">
        <v>436247762.22000003</v>
      </c>
      <c r="T55" s="24">
        <v>436247762.22000003</v>
      </c>
      <c r="U55" s="24">
        <v>2689029283.7800002</v>
      </c>
      <c r="V55" s="24">
        <v>2689029283.7800002</v>
      </c>
      <c r="W55" s="24">
        <v>0</v>
      </c>
      <c r="X55" s="24">
        <f t="shared" si="0"/>
        <v>2689029283.7799997</v>
      </c>
      <c r="Y55" s="12">
        <f t="shared" si="1"/>
        <v>0.13958690887207828</v>
      </c>
      <c r="Z55" s="12">
        <f t="shared" si="2"/>
        <v>0.13958690887207828</v>
      </c>
      <c r="AA55" s="12">
        <f t="shared" si="3"/>
        <v>0</v>
      </c>
      <c r="AB55" s="13">
        <f t="shared" si="4"/>
        <v>0.13958690887207828</v>
      </c>
    </row>
    <row r="56" spans="1:28" outlineLevel="2" x14ac:dyDescent="0.35">
      <c r="A56" s="25" t="s">
        <v>199</v>
      </c>
      <c r="B56" s="25" t="s">
        <v>204</v>
      </c>
      <c r="C56" s="25" t="s">
        <v>32</v>
      </c>
      <c r="D56" s="25" t="s">
        <v>37</v>
      </c>
      <c r="E56" s="25" t="s">
        <v>34</v>
      </c>
      <c r="F56" s="26" t="s">
        <v>35</v>
      </c>
      <c r="G56" s="25">
        <v>1111</v>
      </c>
      <c r="H56" s="25">
        <v>709800000</v>
      </c>
      <c r="I56" s="26" t="s">
        <v>32</v>
      </c>
      <c r="J56" s="27" t="s">
        <v>38</v>
      </c>
      <c r="K56" s="24">
        <v>315103</v>
      </c>
      <c r="L56" s="24">
        <v>315103</v>
      </c>
      <c r="M56" s="24">
        <v>0</v>
      </c>
      <c r="N56" s="24">
        <v>0</v>
      </c>
      <c r="O56" s="24">
        <f t="shared" si="5"/>
        <v>315103</v>
      </c>
      <c r="P56" s="24">
        <v>0</v>
      </c>
      <c r="Q56" s="24">
        <v>0</v>
      </c>
      <c r="R56" s="24">
        <v>0</v>
      </c>
      <c r="S56" s="24">
        <v>0</v>
      </c>
      <c r="T56" s="24">
        <v>0</v>
      </c>
      <c r="U56" s="24">
        <v>315103</v>
      </c>
      <c r="V56" s="24">
        <v>315103</v>
      </c>
      <c r="W56" s="24">
        <v>0</v>
      </c>
      <c r="X56" s="24">
        <f t="shared" si="0"/>
        <v>315103</v>
      </c>
      <c r="Y56" s="12">
        <f t="shared" si="1"/>
        <v>0</v>
      </c>
      <c r="Z56" s="12">
        <f t="shared" si="2"/>
        <v>0</v>
      </c>
      <c r="AA56" s="12">
        <f t="shared" si="3"/>
        <v>0</v>
      </c>
      <c r="AB56" s="13">
        <f t="shared" si="4"/>
        <v>0</v>
      </c>
    </row>
    <row r="57" spans="1:28" outlineLevel="2" x14ac:dyDescent="0.35">
      <c r="A57" s="25" t="s">
        <v>199</v>
      </c>
      <c r="B57" s="25" t="s">
        <v>204</v>
      </c>
      <c r="C57" s="25" t="s">
        <v>32</v>
      </c>
      <c r="D57" s="25" t="s">
        <v>39</v>
      </c>
      <c r="E57" s="25" t="s">
        <v>34</v>
      </c>
      <c r="F57" s="26" t="s">
        <v>35</v>
      </c>
      <c r="G57" s="25">
        <v>1111</v>
      </c>
      <c r="H57" s="25">
        <v>709800000</v>
      </c>
      <c r="I57" s="26" t="s">
        <v>32</v>
      </c>
      <c r="J57" s="27" t="s">
        <v>40</v>
      </c>
      <c r="K57" s="24">
        <v>8782646</v>
      </c>
      <c r="L57" s="24">
        <v>8782646</v>
      </c>
      <c r="M57" s="24">
        <v>0</v>
      </c>
      <c r="N57" s="24">
        <v>0</v>
      </c>
      <c r="O57" s="24">
        <f t="shared" si="5"/>
        <v>8782646</v>
      </c>
      <c r="P57" s="24">
        <v>0</v>
      </c>
      <c r="Q57" s="24">
        <v>0</v>
      </c>
      <c r="R57" s="24">
        <v>0</v>
      </c>
      <c r="S57" s="24">
        <v>656091.71</v>
      </c>
      <c r="T57" s="24">
        <v>656091.71</v>
      </c>
      <c r="U57" s="24">
        <v>8126554.29</v>
      </c>
      <c r="V57" s="24">
        <v>8126554.29</v>
      </c>
      <c r="W57" s="24">
        <v>0</v>
      </c>
      <c r="X57" s="24">
        <f t="shared" si="0"/>
        <v>8126554.29</v>
      </c>
      <c r="Y57" s="12">
        <f t="shared" si="1"/>
        <v>7.4703194230986883E-2</v>
      </c>
      <c r="Z57" s="12">
        <f t="shared" si="2"/>
        <v>7.4703194230986883E-2</v>
      </c>
      <c r="AA57" s="12">
        <f t="shared" si="3"/>
        <v>0</v>
      </c>
      <c r="AB57" s="13">
        <f t="shared" si="4"/>
        <v>7.4703194230986883E-2</v>
      </c>
    </row>
    <row r="58" spans="1:28" outlineLevel="2" x14ac:dyDescent="0.35">
      <c r="A58" s="25" t="s">
        <v>199</v>
      </c>
      <c r="B58" s="25" t="s">
        <v>204</v>
      </c>
      <c r="C58" s="25" t="s">
        <v>32</v>
      </c>
      <c r="D58" s="25" t="s">
        <v>43</v>
      </c>
      <c r="E58" s="25" t="s">
        <v>34</v>
      </c>
      <c r="F58" s="26" t="s">
        <v>35</v>
      </c>
      <c r="G58" s="25">
        <v>1111</v>
      </c>
      <c r="H58" s="25">
        <v>709800000</v>
      </c>
      <c r="I58" s="26" t="s">
        <v>32</v>
      </c>
      <c r="J58" s="27" t="s">
        <v>376</v>
      </c>
      <c r="K58" s="24">
        <v>998161809</v>
      </c>
      <c r="L58" s="24">
        <v>998161809</v>
      </c>
      <c r="M58" s="24">
        <v>0</v>
      </c>
      <c r="N58" s="24">
        <v>0</v>
      </c>
      <c r="O58" s="24">
        <f t="shared" si="5"/>
        <v>998161809</v>
      </c>
      <c r="P58" s="24">
        <v>0</v>
      </c>
      <c r="Q58" s="24">
        <v>0</v>
      </c>
      <c r="R58" s="24">
        <v>0</v>
      </c>
      <c r="S58" s="24">
        <v>143138753.53</v>
      </c>
      <c r="T58" s="24">
        <v>143138753.53</v>
      </c>
      <c r="U58" s="24">
        <v>855023055.47000003</v>
      </c>
      <c r="V58" s="24">
        <v>855023055.47000003</v>
      </c>
      <c r="W58" s="24">
        <v>0</v>
      </c>
      <c r="X58" s="24">
        <f t="shared" si="0"/>
        <v>855023055.47000003</v>
      </c>
      <c r="Y58" s="12">
        <f t="shared" si="1"/>
        <v>0.14340235444732388</v>
      </c>
      <c r="Z58" s="12">
        <f t="shared" si="2"/>
        <v>0.14340235444732388</v>
      </c>
      <c r="AA58" s="12">
        <f t="shared" si="3"/>
        <v>0</v>
      </c>
      <c r="AB58" s="13">
        <f t="shared" si="4"/>
        <v>0.14340235444732388</v>
      </c>
    </row>
    <row r="59" spans="1:28" ht="29" outlineLevel="2" x14ac:dyDescent="0.35">
      <c r="A59" s="25" t="s">
        <v>199</v>
      </c>
      <c r="B59" s="25" t="s">
        <v>204</v>
      </c>
      <c r="C59" s="25" t="s">
        <v>32</v>
      </c>
      <c r="D59" s="25" t="s">
        <v>44</v>
      </c>
      <c r="E59" s="25" t="s">
        <v>34</v>
      </c>
      <c r="F59" s="26" t="s">
        <v>35</v>
      </c>
      <c r="G59" s="25">
        <v>1111</v>
      </c>
      <c r="H59" s="25">
        <v>709800000</v>
      </c>
      <c r="I59" s="26" t="s">
        <v>32</v>
      </c>
      <c r="J59" s="27" t="s">
        <v>375</v>
      </c>
      <c r="K59" s="24">
        <v>1073842830</v>
      </c>
      <c r="L59" s="24">
        <v>1073842830</v>
      </c>
      <c r="M59" s="24">
        <v>0</v>
      </c>
      <c r="N59" s="24">
        <v>0</v>
      </c>
      <c r="O59" s="24">
        <f t="shared" si="5"/>
        <v>1073842830</v>
      </c>
      <c r="P59" s="24">
        <v>0</v>
      </c>
      <c r="Q59" s="24">
        <v>0</v>
      </c>
      <c r="R59" s="24">
        <v>0</v>
      </c>
      <c r="S59" s="24">
        <v>173180566</v>
      </c>
      <c r="T59" s="24">
        <v>173180566</v>
      </c>
      <c r="U59" s="24">
        <v>900662264</v>
      </c>
      <c r="V59" s="24">
        <v>900662264</v>
      </c>
      <c r="W59" s="24">
        <v>0</v>
      </c>
      <c r="X59" s="24">
        <f t="shared" si="0"/>
        <v>900662264</v>
      </c>
      <c r="Y59" s="12">
        <f t="shared" si="1"/>
        <v>0.16127179989645227</v>
      </c>
      <c r="Z59" s="12">
        <f t="shared" si="2"/>
        <v>0.16127179989645227</v>
      </c>
      <c r="AA59" s="12">
        <f t="shared" si="3"/>
        <v>0</v>
      </c>
      <c r="AB59" s="13">
        <f t="shared" si="4"/>
        <v>0.16127179989645227</v>
      </c>
    </row>
    <row r="60" spans="1:28" ht="130.5" outlineLevel="2" x14ac:dyDescent="0.35">
      <c r="A60" s="25" t="s">
        <v>199</v>
      </c>
      <c r="B60" s="25" t="s">
        <v>204</v>
      </c>
      <c r="C60" s="25" t="s">
        <v>32</v>
      </c>
      <c r="D60" s="25" t="s">
        <v>45</v>
      </c>
      <c r="E60" s="25" t="s">
        <v>34</v>
      </c>
      <c r="F60" s="26" t="s">
        <v>35</v>
      </c>
      <c r="G60" s="25">
        <v>1111</v>
      </c>
      <c r="H60" s="25">
        <v>709800000</v>
      </c>
      <c r="I60" s="26" t="s">
        <v>32</v>
      </c>
      <c r="J60" s="27" t="s">
        <v>462</v>
      </c>
      <c r="K60" s="24">
        <v>524401603</v>
      </c>
      <c r="L60" s="24">
        <v>524401603</v>
      </c>
      <c r="M60" s="24">
        <v>0</v>
      </c>
      <c r="N60" s="24">
        <v>0</v>
      </c>
      <c r="O60" s="24">
        <f t="shared" si="5"/>
        <v>524401603</v>
      </c>
      <c r="P60" s="24">
        <v>0</v>
      </c>
      <c r="Q60" s="24">
        <v>0</v>
      </c>
      <c r="R60" s="24">
        <v>0</v>
      </c>
      <c r="S60" s="24">
        <v>19542.830000000002</v>
      </c>
      <c r="T60" s="24">
        <v>19542.830000000002</v>
      </c>
      <c r="U60" s="24">
        <v>524382060.17000002</v>
      </c>
      <c r="V60" s="24">
        <v>524382060.17000002</v>
      </c>
      <c r="W60" s="24">
        <v>0</v>
      </c>
      <c r="X60" s="24">
        <f t="shared" si="0"/>
        <v>524382060.17000002</v>
      </c>
      <c r="Y60" s="12">
        <f t="shared" si="1"/>
        <v>3.7266915067000667E-5</v>
      </c>
      <c r="Z60" s="12">
        <f t="shared" si="2"/>
        <v>3.7266915067000667E-5</v>
      </c>
      <c r="AA60" s="12">
        <f t="shared" si="3"/>
        <v>0</v>
      </c>
      <c r="AB60" s="13">
        <f t="shared" si="4"/>
        <v>3.7266915067000667E-5</v>
      </c>
    </row>
    <row r="61" spans="1:28" outlineLevel="2" x14ac:dyDescent="0.35">
      <c r="A61" s="25" t="s">
        <v>199</v>
      </c>
      <c r="B61" s="25" t="s">
        <v>204</v>
      </c>
      <c r="C61" s="25" t="s">
        <v>32</v>
      </c>
      <c r="D61" s="25" t="s">
        <v>47</v>
      </c>
      <c r="E61" s="25" t="s">
        <v>34</v>
      </c>
      <c r="F61" s="26" t="s">
        <v>35</v>
      </c>
      <c r="G61" s="25">
        <v>1111</v>
      </c>
      <c r="H61" s="25">
        <v>709800000</v>
      </c>
      <c r="I61" s="26" t="s">
        <v>32</v>
      </c>
      <c r="J61" s="27" t="s">
        <v>48</v>
      </c>
      <c r="K61" s="24">
        <v>482813158</v>
      </c>
      <c r="L61" s="24">
        <v>482813158</v>
      </c>
      <c r="M61" s="24">
        <v>0</v>
      </c>
      <c r="N61" s="24">
        <v>0</v>
      </c>
      <c r="O61" s="24">
        <f t="shared" si="5"/>
        <v>482813158</v>
      </c>
      <c r="P61" s="24">
        <v>0</v>
      </c>
      <c r="Q61" s="24">
        <v>0</v>
      </c>
      <c r="R61" s="24">
        <v>0</v>
      </c>
      <c r="S61" s="24">
        <v>416143175.51999998</v>
      </c>
      <c r="T61" s="24">
        <v>416143175.51999998</v>
      </c>
      <c r="U61" s="24">
        <v>66669982.479999997</v>
      </c>
      <c r="V61" s="24">
        <v>66669982.479999997</v>
      </c>
      <c r="W61" s="24">
        <v>0</v>
      </c>
      <c r="X61" s="24">
        <f t="shared" si="0"/>
        <v>66669982.480000019</v>
      </c>
      <c r="Y61" s="12">
        <f t="shared" si="1"/>
        <v>0.86191349308669829</v>
      </c>
      <c r="Z61" s="12">
        <f t="shared" si="2"/>
        <v>0.86191349308669829</v>
      </c>
      <c r="AA61" s="12">
        <f t="shared" si="3"/>
        <v>0</v>
      </c>
      <c r="AB61" s="13">
        <f t="shared" si="4"/>
        <v>0.86191349308669829</v>
      </c>
    </row>
    <row r="62" spans="1:28" outlineLevel="2" x14ac:dyDescent="0.35">
      <c r="A62" s="25" t="s">
        <v>199</v>
      </c>
      <c r="B62" s="25" t="s">
        <v>204</v>
      </c>
      <c r="C62" s="25" t="s">
        <v>32</v>
      </c>
      <c r="D62" s="25" t="s">
        <v>49</v>
      </c>
      <c r="E62" s="25" t="s">
        <v>34</v>
      </c>
      <c r="F62" s="26" t="s">
        <v>35</v>
      </c>
      <c r="G62" s="25">
        <v>1111</v>
      </c>
      <c r="H62" s="25">
        <v>709800000</v>
      </c>
      <c r="I62" s="26" t="s">
        <v>32</v>
      </c>
      <c r="J62" s="27" t="s">
        <v>50</v>
      </c>
      <c r="K62" s="24">
        <v>615791810</v>
      </c>
      <c r="L62" s="24">
        <v>615791810</v>
      </c>
      <c r="M62" s="24">
        <v>0</v>
      </c>
      <c r="N62" s="24">
        <v>0</v>
      </c>
      <c r="O62" s="24">
        <f t="shared" si="5"/>
        <v>615791810</v>
      </c>
      <c r="P62" s="24">
        <v>0</v>
      </c>
      <c r="Q62" s="24">
        <v>0</v>
      </c>
      <c r="R62" s="24">
        <v>0</v>
      </c>
      <c r="S62" s="24">
        <v>92838453.609999999</v>
      </c>
      <c r="T62" s="24">
        <v>92838453.609999999</v>
      </c>
      <c r="U62" s="24">
        <v>522953356.38999999</v>
      </c>
      <c r="V62" s="24">
        <v>522953356.38999999</v>
      </c>
      <c r="W62" s="24">
        <v>0</v>
      </c>
      <c r="X62" s="24">
        <f t="shared" si="0"/>
        <v>522953356.38999999</v>
      </c>
      <c r="Y62" s="12">
        <f t="shared" si="1"/>
        <v>0.15076272873781807</v>
      </c>
      <c r="Z62" s="12">
        <f t="shared" si="2"/>
        <v>0.15076272873781807</v>
      </c>
      <c r="AA62" s="12">
        <f t="shared" si="3"/>
        <v>0</v>
      </c>
      <c r="AB62" s="13">
        <f t="shared" si="4"/>
        <v>0.15076272873781807</v>
      </c>
    </row>
    <row r="63" spans="1:28" ht="217.5" outlineLevel="2" x14ac:dyDescent="0.35">
      <c r="A63" s="25" t="s">
        <v>199</v>
      </c>
      <c r="B63" s="25" t="s">
        <v>204</v>
      </c>
      <c r="C63" s="25" t="s">
        <v>32</v>
      </c>
      <c r="D63" s="25" t="s">
        <v>51</v>
      </c>
      <c r="E63" s="25" t="s">
        <v>52</v>
      </c>
      <c r="F63" s="26" t="s">
        <v>35</v>
      </c>
      <c r="G63" s="25">
        <v>1112</v>
      </c>
      <c r="H63" s="25">
        <v>709800000</v>
      </c>
      <c r="I63" s="26" t="s">
        <v>32</v>
      </c>
      <c r="J63" s="27" t="s">
        <v>463</v>
      </c>
      <c r="K63" s="24">
        <v>572524771</v>
      </c>
      <c r="L63" s="24">
        <v>572524771</v>
      </c>
      <c r="M63" s="24">
        <v>0</v>
      </c>
      <c r="N63" s="24">
        <v>0</v>
      </c>
      <c r="O63" s="24">
        <f t="shared" si="5"/>
        <v>572524771</v>
      </c>
      <c r="P63" s="24">
        <v>0</v>
      </c>
      <c r="Q63" s="24">
        <v>455705160</v>
      </c>
      <c r="R63" s="24">
        <v>0</v>
      </c>
      <c r="S63" s="24">
        <v>116819611</v>
      </c>
      <c r="T63" s="24">
        <v>116819611</v>
      </c>
      <c r="U63" s="24">
        <v>0</v>
      </c>
      <c r="V63" s="24">
        <v>0</v>
      </c>
      <c r="W63" s="24">
        <v>0</v>
      </c>
      <c r="X63" s="24">
        <f t="shared" si="0"/>
        <v>0</v>
      </c>
      <c r="Y63" s="12">
        <f t="shared" si="1"/>
        <v>0.20404289371786849</v>
      </c>
      <c r="Z63" s="12">
        <f t="shared" si="2"/>
        <v>0.20404289371786849</v>
      </c>
      <c r="AA63" s="12">
        <f t="shared" si="3"/>
        <v>0.79595710628213145</v>
      </c>
      <c r="AB63" s="13">
        <f t="shared" si="4"/>
        <v>1</v>
      </c>
    </row>
    <row r="64" spans="1:28" ht="188.5" outlineLevel="2" x14ac:dyDescent="0.35">
      <c r="A64" s="25" t="s">
        <v>199</v>
      </c>
      <c r="B64" s="25" t="s">
        <v>204</v>
      </c>
      <c r="C64" s="25" t="s">
        <v>32</v>
      </c>
      <c r="D64" s="25" t="s">
        <v>53</v>
      </c>
      <c r="E64" s="25" t="s">
        <v>52</v>
      </c>
      <c r="F64" s="26" t="s">
        <v>35</v>
      </c>
      <c r="G64" s="25">
        <v>1112</v>
      </c>
      <c r="H64" s="25">
        <v>709800000</v>
      </c>
      <c r="I64" s="26" t="s">
        <v>32</v>
      </c>
      <c r="J64" s="27" t="s">
        <v>464</v>
      </c>
      <c r="K64" s="24">
        <v>31476687</v>
      </c>
      <c r="L64" s="24">
        <v>31476687</v>
      </c>
      <c r="M64" s="24">
        <v>0</v>
      </c>
      <c r="N64" s="24">
        <v>0</v>
      </c>
      <c r="O64" s="24">
        <f t="shared" si="5"/>
        <v>31476687</v>
      </c>
      <c r="P64" s="24">
        <v>0</v>
      </c>
      <c r="Q64" s="24">
        <v>25162105</v>
      </c>
      <c r="R64" s="24">
        <v>0</v>
      </c>
      <c r="S64" s="24">
        <v>6314582</v>
      </c>
      <c r="T64" s="24">
        <v>6314582</v>
      </c>
      <c r="U64" s="24">
        <v>0</v>
      </c>
      <c r="V64" s="24">
        <v>0</v>
      </c>
      <c r="W64" s="24">
        <v>0</v>
      </c>
      <c r="X64" s="24">
        <f t="shared" si="0"/>
        <v>0</v>
      </c>
      <c r="Y64" s="12">
        <f t="shared" si="1"/>
        <v>0.20061139217097404</v>
      </c>
      <c r="Z64" s="12">
        <f t="shared" si="2"/>
        <v>0.20061139217097404</v>
      </c>
      <c r="AA64" s="12">
        <f t="shared" si="3"/>
        <v>0.79938860782902599</v>
      </c>
      <c r="AB64" s="13">
        <f t="shared" si="4"/>
        <v>1</v>
      </c>
    </row>
    <row r="65" spans="1:28" ht="87" outlineLevel="2" x14ac:dyDescent="0.35">
      <c r="A65" s="25" t="s">
        <v>199</v>
      </c>
      <c r="B65" s="25" t="s">
        <v>204</v>
      </c>
      <c r="C65" s="25" t="s">
        <v>32</v>
      </c>
      <c r="D65" s="25" t="s">
        <v>54</v>
      </c>
      <c r="E65" s="25" t="s">
        <v>52</v>
      </c>
      <c r="F65" s="26" t="s">
        <v>35</v>
      </c>
      <c r="G65" s="25">
        <v>1112</v>
      </c>
      <c r="H65" s="25">
        <v>709800000</v>
      </c>
      <c r="I65" s="26" t="s">
        <v>32</v>
      </c>
      <c r="J65" s="27" t="s">
        <v>379</v>
      </c>
      <c r="K65" s="24">
        <v>96184304</v>
      </c>
      <c r="L65" s="24">
        <v>96184304</v>
      </c>
      <c r="M65" s="24">
        <v>0</v>
      </c>
      <c r="N65" s="24">
        <v>0</v>
      </c>
      <c r="O65" s="24">
        <f t="shared" si="5"/>
        <v>96184304</v>
      </c>
      <c r="P65" s="24">
        <v>0</v>
      </c>
      <c r="Q65" s="24">
        <v>81584433</v>
      </c>
      <c r="R65" s="24">
        <v>0</v>
      </c>
      <c r="S65" s="24">
        <v>14599871</v>
      </c>
      <c r="T65" s="24">
        <v>14599871</v>
      </c>
      <c r="U65" s="24">
        <v>0</v>
      </c>
      <c r="V65" s="24">
        <v>0</v>
      </c>
      <c r="W65" s="24">
        <v>0</v>
      </c>
      <c r="X65" s="24">
        <f t="shared" si="0"/>
        <v>0</v>
      </c>
      <c r="Y65" s="12">
        <f t="shared" si="1"/>
        <v>0.1517905769739728</v>
      </c>
      <c r="Z65" s="12">
        <f t="shared" si="2"/>
        <v>0.1517905769739728</v>
      </c>
      <c r="AA65" s="12">
        <f t="shared" si="3"/>
        <v>0.8482094230260272</v>
      </c>
      <c r="AB65" s="13">
        <f t="shared" si="4"/>
        <v>1</v>
      </c>
    </row>
    <row r="66" spans="1:28" ht="203" outlineLevel="2" x14ac:dyDescent="0.35">
      <c r="A66" s="25" t="s">
        <v>199</v>
      </c>
      <c r="B66" s="25" t="s">
        <v>204</v>
      </c>
      <c r="C66" s="25" t="s">
        <v>32</v>
      </c>
      <c r="D66" s="25" t="s">
        <v>55</v>
      </c>
      <c r="E66" s="25" t="s">
        <v>52</v>
      </c>
      <c r="F66" s="26" t="s">
        <v>35</v>
      </c>
      <c r="G66" s="25">
        <v>1112</v>
      </c>
      <c r="H66" s="25">
        <v>709800000</v>
      </c>
      <c r="I66" s="26" t="s">
        <v>32</v>
      </c>
      <c r="J66" s="27" t="s">
        <v>465</v>
      </c>
      <c r="K66" s="24">
        <v>188860121</v>
      </c>
      <c r="L66" s="24">
        <v>188860121</v>
      </c>
      <c r="M66" s="24">
        <v>0</v>
      </c>
      <c r="N66" s="24">
        <v>0</v>
      </c>
      <c r="O66" s="24">
        <f t="shared" si="5"/>
        <v>188860121</v>
      </c>
      <c r="P66" s="24">
        <v>0</v>
      </c>
      <c r="Q66" s="24">
        <v>150972661</v>
      </c>
      <c r="R66" s="24">
        <v>0</v>
      </c>
      <c r="S66" s="24">
        <v>37887460</v>
      </c>
      <c r="T66" s="24">
        <v>37887460</v>
      </c>
      <c r="U66" s="24">
        <v>0</v>
      </c>
      <c r="V66" s="24">
        <v>0</v>
      </c>
      <c r="W66" s="24">
        <v>0</v>
      </c>
      <c r="X66" s="24">
        <f t="shared" si="0"/>
        <v>0</v>
      </c>
      <c r="Y66" s="12">
        <f t="shared" si="1"/>
        <v>0.20061122379562596</v>
      </c>
      <c r="Z66" s="12">
        <f t="shared" si="2"/>
        <v>0.20061122379562596</v>
      </c>
      <c r="AA66" s="12">
        <f t="shared" si="3"/>
        <v>0.79938877620437399</v>
      </c>
      <c r="AB66" s="13">
        <f t="shared" si="4"/>
        <v>1</v>
      </c>
    </row>
    <row r="67" spans="1:28" ht="203" outlineLevel="2" x14ac:dyDescent="0.35">
      <c r="A67" s="25" t="s">
        <v>199</v>
      </c>
      <c r="B67" s="25" t="s">
        <v>204</v>
      </c>
      <c r="C67" s="25" t="s">
        <v>32</v>
      </c>
      <c r="D67" s="25" t="s">
        <v>56</v>
      </c>
      <c r="E67" s="25" t="s">
        <v>52</v>
      </c>
      <c r="F67" s="26" t="s">
        <v>35</v>
      </c>
      <c r="G67" s="25">
        <v>1112</v>
      </c>
      <c r="H67" s="25">
        <v>709800000</v>
      </c>
      <c r="I67" s="26" t="s">
        <v>32</v>
      </c>
      <c r="J67" s="27" t="s">
        <v>466</v>
      </c>
      <c r="K67" s="24">
        <v>94430061</v>
      </c>
      <c r="L67" s="24">
        <v>94430061</v>
      </c>
      <c r="M67" s="24">
        <v>0</v>
      </c>
      <c r="N67" s="24">
        <v>0</v>
      </c>
      <c r="O67" s="24">
        <f t="shared" si="5"/>
        <v>94430061</v>
      </c>
      <c r="P67" s="24">
        <v>0</v>
      </c>
      <c r="Q67" s="24">
        <v>75486338</v>
      </c>
      <c r="R67" s="24">
        <v>0</v>
      </c>
      <c r="S67" s="24">
        <v>18943723</v>
      </c>
      <c r="T67" s="24">
        <v>18943723</v>
      </c>
      <c r="U67" s="24">
        <v>0</v>
      </c>
      <c r="V67" s="24">
        <v>0</v>
      </c>
      <c r="W67" s="24">
        <v>0</v>
      </c>
      <c r="X67" s="24">
        <f t="shared" si="0"/>
        <v>0</v>
      </c>
      <c r="Y67" s="12">
        <f t="shared" si="1"/>
        <v>0.20061114860446824</v>
      </c>
      <c r="Z67" s="12">
        <f t="shared" si="2"/>
        <v>0.20061114860446824</v>
      </c>
      <c r="AA67" s="12">
        <f t="shared" si="3"/>
        <v>0.79938885139553173</v>
      </c>
      <c r="AB67" s="13">
        <f t="shared" si="4"/>
        <v>1</v>
      </c>
    </row>
    <row r="68" spans="1:28" ht="188.5" outlineLevel="2" x14ac:dyDescent="0.35">
      <c r="A68" s="25" t="s">
        <v>199</v>
      </c>
      <c r="B68" s="25" t="s">
        <v>204</v>
      </c>
      <c r="C68" s="25" t="s">
        <v>32</v>
      </c>
      <c r="D68" s="25" t="s">
        <v>57</v>
      </c>
      <c r="E68" s="25" t="s">
        <v>52</v>
      </c>
      <c r="F68" s="26" t="s">
        <v>35</v>
      </c>
      <c r="G68" s="25">
        <v>1112</v>
      </c>
      <c r="H68" s="25">
        <v>709800000</v>
      </c>
      <c r="I68" s="26" t="s">
        <v>32</v>
      </c>
      <c r="J68" s="27" t="s">
        <v>467</v>
      </c>
      <c r="K68" s="24">
        <v>314020529</v>
      </c>
      <c r="L68" s="24">
        <v>314020529</v>
      </c>
      <c r="M68" s="24">
        <v>0</v>
      </c>
      <c r="N68" s="24">
        <v>0</v>
      </c>
      <c r="O68" s="24">
        <f t="shared" si="5"/>
        <v>314020529</v>
      </c>
      <c r="P68" s="24">
        <v>0</v>
      </c>
      <c r="Q68" s="24">
        <v>270423513.87</v>
      </c>
      <c r="R68" s="24">
        <v>0</v>
      </c>
      <c r="S68" s="24">
        <v>43597015.130000003</v>
      </c>
      <c r="T68" s="24">
        <v>43597015.130000003</v>
      </c>
      <c r="U68" s="24">
        <v>0</v>
      </c>
      <c r="V68" s="24">
        <v>0</v>
      </c>
      <c r="W68" s="24">
        <v>0</v>
      </c>
      <c r="X68" s="24">
        <f t="shared" si="0"/>
        <v>-7.4505805969238281E-9</v>
      </c>
      <c r="Y68" s="12">
        <f t="shared" si="1"/>
        <v>0.13883492034369513</v>
      </c>
      <c r="Z68" s="12">
        <f t="shared" si="2"/>
        <v>0.13883492034369513</v>
      </c>
      <c r="AA68" s="12">
        <f t="shared" si="3"/>
        <v>0.86116507965630495</v>
      </c>
      <c r="AB68" s="13">
        <f t="shared" si="4"/>
        <v>1</v>
      </c>
    </row>
    <row r="69" spans="1:28" outlineLevel="2" x14ac:dyDescent="0.35">
      <c r="A69" s="25" t="s">
        <v>199</v>
      </c>
      <c r="B69" s="25" t="s">
        <v>217</v>
      </c>
      <c r="C69" s="25" t="s">
        <v>32</v>
      </c>
      <c r="D69" s="25" t="s">
        <v>33</v>
      </c>
      <c r="E69" s="25" t="s">
        <v>34</v>
      </c>
      <c r="F69" s="26" t="s">
        <v>35</v>
      </c>
      <c r="G69" s="25">
        <v>1111</v>
      </c>
      <c r="H69" s="25">
        <v>709800000</v>
      </c>
      <c r="I69" s="26" t="s">
        <v>32</v>
      </c>
      <c r="J69" s="27" t="s">
        <v>36</v>
      </c>
      <c r="K69" s="24">
        <v>540980690</v>
      </c>
      <c r="L69" s="24">
        <v>540980690</v>
      </c>
      <c r="M69" s="24">
        <v>0</v>
      </c>
      <c r="N69" s="24">
        <v>0</v>
      </c>
      <c r="O69" s="24">
        <f t="shared" si="5"/>
        <v>540980690</v>
      </c>
      <c r="P69" s="24">
        <v>0</v>
      </c>
      <c r="Q69" s="24">
        <v>0</v>
      </c>
      <c r="R69" s="24">
        <v>0</v>
      </c>
      <c r="S69" s="24">
        <v>76806421.909999996</v>
      </c>
      <c r="T69" s="24">
        <v>76806421.909999996</v>
      </c>
      <c r="U69" s="24">
        <v>464174268.08999997</v>
      </c>
      <c r="V69" s="24">
        <v>464174268.08999997</v>
      </c>
      <c r="W69" s="24">
        <v>0</v>
      </c>
      <c r="X69" s="24">
        <f t="shared" si="0"/>
        <v>464174268.09000003</v>
      </c>
      <c r="Y69" s="12">
        <f t="shared" si="1"/>
        <v>0.1419762725911714</v>
      </c>
      <c r="Z69" s="12">
        <f t="shared" si="2"/>
        <v>0.1419762725911714</v>
      </c>
      <c r="AA69" s="12">
        <f t="shared" si="3"/>
        <v>0</v>
      </c>
      <c r="AB69" s="13">
        <f t="shared" si="4"/>
        <v>0.1419762725911714</v>
      </c>
    </row>
    <row r="70" spans="1:28" outlineLevel="2" x14ac:dyDescent="0.35">
      <c r="A70" s="25" t="s">
        <v>199</v>
      </c>
      <c r="B70" s="25" t="s">
        <v>217</v>
      </c>
      <c r="C70" s="25" t="s">
        <v>32</v>
      </c>
      <c r="D70" s="25" t="s">
        <v>37</v>
      </c>
      <c r="E70" s="25" t="s">
        <v>34</v>
      </c>
      <c r="F70" s="26" t="s">
        <v>35</v>
      </c>
      <c r="G70" s="25">
        <v>1111</v>
      </c>
      <c r="H70" s="25">
        <v>709800000</v>
      </c>
      <c r="I70" s="26" t="s">
        <v>32</v>
      </c>
      <c r="J70" s="27" t="s">
        <v>38</v>
      </c>
      <c r="K70" s="24">
        <v>282303</v>
      </c>
      <c r="L70" s="24">
        <v>282303</v>
      </c>
      <c r="M70" s="24">
        <v>0</v>
      </c>
      <c r="N70" s="24">
        <v>0</v>
      </c>
      <c r="O70" s="24">
        <f t="shared" si="5"/>
        <v>282303</v>
      </c>
      <c r="P70" s="24">
        <v>0</v>
      </c>
      <c r="Q70" s="24">
        <v>0</v>
      </c>
      <c r="R70" s="24">
        <v>0</v>
      </c>
      <c r="S70" s="24">
        <v>0</v>
      </c>
      <c r="T70" s="24">
        <v>0</v>
      </c>
      <c r="U70" s="24">
        <v>282303</v>
      </c>
      <c r="V70" s="24">
        <v>282303</v>
      </c>
      <c r="W70" s="24">
        <v>0</v>
      </c>
      <c r="X70" s="24">
        <f t="shared" si="0"/>
        <v>282303</v>
      </c>
      <c r="Y70" s="12">
        <f t="shared" si="1"/>
        <v>0</v>
      </c>
      <c r="Z70" s="12">
        <f t="shared" si="2"/>
        <v>0</v>
      </c>
      <c r="AA70" s="12">
        <f t="shared" si="3"/>
        <v>0</v>
      </c>
      <c r="AB70" s="13">
        <f t="shared" si="4"/>
        <v>0</v>
      </c>
    </row>
    <row r="71" spans="1:28" outlineLevel="2" x14ac:dyDescent="0.35">
      <c r="A71" s="25" t="s">
        <v>199</v>
      </c>
      <c r="B71" s="25" t="s">
        <v>217</v>
      </c>
      <c r="C71" s="25" t="s">
        <v>32</v>
      </c>
      <c r="D71" s="25" t="s">
        <v>39</v>
      </c>
      <c r="E71" s="25" t="s">
        <v>34</v>
      </c>
      <c r="F71" s="26" t="s">
        <v>35</v>
      </c>
      <c r="G71" s="25">
        <v>1111</v>
      </c>
      <c r="H71" s="25">
        <v>709800000</v>
      </c>
      <c r="I71" s="26" t="s">
        <v>32</v>
      </c>
      <c r="J71" s="27" t="s">
        <v>40</v>
      </c>
      <c r="K71" s="24">
        <v>7177680</v>
      </c>
      <c r="L71" s="24">
        <v>7177680</v>
      </c>
      <c r="M71" s="24">
        <v>0</v>
      </c>
      <c r="N71" s="24">
        <v>0</v>
      </c>
      <c r="O71" s="24">
        <f t="shared" si="5"/>
        <v>7177680</v>
      </c>
      <c r="P71" s="24">
        <v>0</v>
      </c>
      <c r="Q71" s="24">
        <v>0</v>
      </c>
      <c r="R71" s="24">
        <v>0</v>
      </c>
      <c r="S71" s="24">
        <v>161705.28</v>
      </c>
      <c r="T71" s="24">
        <v>161705.28</v>
      </c>
      <c r="U71" s="24">
        <v>7015974.7199999997</v>
      </c>
      <c r="V71" s="24">
        <v>7015974.7199999997</v>
      </c>
      <c r="W71" s="24">
        <v>0</v>
      </c>
      <c r="X71" s="24">
        <f t="shared" si="0"/>
        <v>7015974.7199999997</v>
      </c>
      <c r="Y71" s="12">
        <f t="shared" si="1"/>
        <v>2.2528906276122647E-2</v>
      </c>
      <c r="Z71" s="12">
        <f t="shared" si="2"/>
        <v>2.2528906276122647E-2</v>
      </c>
      <c r="AA71" s="12">
        <f t="shared" si="3"/>
        <v>0</v>
      </c>
      <c r="AB71" s="13">
        <f t="shared" si="4"/>
        <v>2.2528906276122647E-2</v>
      </c>
    </row>
    <row r="72" spans="1:28" outlineLevel="2" x14ac:dyDescent="0.35">
      <c r="A72" s="25" t="s">
        <v>199</v>
      </c>
      <c r="B72" s="25" t="s">
        <v>217</v>
      </c>
      <c r="C72" s="25" t="s">
        <v>32</v>
      </c>
      <c r="D72" s="25" t="s">
        <v>43</v>
      </c>
      <c r="E72" s="25" t="s">
        <v>34</v>
      </c>
      <c r="F72" s="26" t="s">
        <v>35</v>
      </c>
      <c r="G72" s="25">
        <v>1111</v>
      </c>
      <c r="H72" s="25">
        <v>709800000</v>
      </c>
      <c r="I72" s="26" t="s">
        <v>32</v>
      </c>
      <c r="J72" s="27" t="s">
        <v>376</v>
      </c>
      <c r="K72" s="24">
        <v>179004414</v>
      </c>
      <c r="L72" s="24">
        <v>179004414</v>
      </c>
      <c r="M72" s="24">
        <v>0</v>
      </c>
      <c r="N72" s="24">
        <v>0</v>
      </c>
      <c r="O72" s="24">
        <f t="shared" si="5"/>
        <v>179004414</v>
      </c>
      <c r="P72" s="24">
        <v>0</v>
      </c>
      <c r="Q72" s="24">
        <v>0</v>
      </c>
      <c r="R72" s="24">
        <v>0</v>
      </c>
      <c r="S72" s="24">
        <v>25304187.07</v>
      </c>
      <c r="T72" s="24">
        <v>25304187.07</v>
      </c>
      <c r="U72" s="24">
        <v>153700226.93000001</v>
      </c>
      <c r="V72" s="24">
        <v>153700226.93000001</v>
      </c>
      <c r="W72" s="24">
        <v>0</v>
      </c>
      <c r="X72" s="24">
        <f t="shared" si="0"/>
        <v>153700226.93000001</v>
      </c>
      <c r="Y72" s="12">
        <f t="shared" si="1"/>
        <v>0.14136068773142096</v>
      </c>
      <c r="Z72" s="12">
        <f t="shared" si="2"/>
        <v>0.14136068773142096</v>
      </c>
      <c r="AA72" s="12">
        <f t="shared" si="3"/>
        <v>0</v>
      </c>
      <c r="AB72" s="13">
        <f t="shared" si="4"/>
        <v>0.14136068773142096</v>
      </c>
    </row>
    <row r="73" spans="1:28" ht="29" outlineLevel="2" x14ac:dyDescent="0.35">
      <c r="A73" s="25" t="s">
        <v>199</v>
      </c>
      <c r="B73" s="25" t="s">
        <v>217</v>
      </c>
      <c r="C73" s="25" t="s">
        <v>32</v>
      </c>
      <c r="D73" s="25" t="s">
        <v>44</v>
      </c>
      <c r="E73" s="25" t="s">
        <v>34</v>
      </c>
      <c r="F73" s="26" t="s">
        <v>35</v>
      </c>
      <c r="G73" s="25">
        <v>1111</v>
      </c>
      <c r="H73" s="25">
        <v>709800000</v>
      </c>
      <c r="I73" s="26" t="s">
        <v>32</v>
      </c>
      <c r="J73" s="27" t="s">
        <v>375</v>
      </c>
      <c r="K73" s="24">
        <v>199112083</v>
      </c>
      <c r="L73" s="24">
        <v>199112083</v>
      </c>
      <c r="M73" s="24">
        <v>0</v>
      </c>
      <c r="N73" s="24">
        <v>0</v>
      </c>
      <c r="O73" s="24">
        <f t="shared" si="5"/>
        <v>199112083</v>
      </c>
      <c r="P73" s="24">
        <v>0</v>
      </c>
      <c r="Q73" s="24">
        <v>0</v>
      </c>
      <c r="R73" s="24">
        <v>0</v>
      </c>
      <c r="S73" s="24">
        <v>30587038.510000002</v>
      </c>
      <c r="T73" s="24">
        <v>30587038.510000002</v>
      </c>
      <c r="U73" s="24">
        <v>168525044.49000001</v>
      </c>
      <c r="V73" s="24">
        <v>168525044.49000001</v>
      </c>
      <c r="W73" s="24">
        <v>0</v>
      </c>
      <c r="X73" s="24">
        <f t="shared" si="0"/>
        <v>168525044.49000001</v>
      </c>
      <c r="Y73" s="12">
        <f t="shared" si="1"/>
        <v>0.1536171891185529</v>
      </c>
      <c r="Z73" s="12">
        <f t="shared" si="2"/>
        <v>0.1536171891185529</v>
      </c>
      <c r="AA73" s="12">
        <f t="shared" si="3"/>
        <v>0</v>
      </c>
      <c r="AB73" s="13">
        <f t="shared" si="4"/>
        <v>0.1536171891185529</v>
      </c>
    </row>
    <row r="74" spans="1:28" outlineLevel="2" x14ac:dyDescent="0.35">
      <c r="A74" s="25" t="s">
        <v>199</v>
      </c>
      <c r="B74" s="25" t="s">
        <v>217</v>
      </c>
      <c r="C74" s="25" t="s">
        <v>32</v>
      </c>
      <c r="D74" s="25" t="s">
        <v>45</v>
      </c>
      <c r="E74" s="25" t="s">
        <v>34</v>
      </c>
      <c r="F74" s="26" t="s">
        <v>35</v>
      </c>
      <c r="G74" s="25">
        <v>1111</v>
      </c>
      <c r="H74" s="25">
        <v>709800000</v>
      </c>
      <c r="I74" s="26" t="s">
        <v>32</v>
      </c>
      <c r="J74" s="27" t="s">
        <v>46</v>
      </c>
      <c r="K74" s="24">
        <v>94934509</v>
      </c>
      <c r="L74" s="24">
        <v>94934509</v>
      </c>
      <c r="M74" s="24">
        <v>0</v>
      </c>
      <c r="N74" s="24">
        <v>0</v>
      </c>
      <c r="O74" s="24">
        <f t="shared" si="5"/>
        <v>94934509</v>
      </c>
      <c r="P74" s="24">
        <v>0</v>
      </c>
      <c r="Q74" s="24">
        <v>0</v>
      </c>
      <c r="R74" s="24">
        <v>0</v>
      </c>
      <c r="S74" s="24">
        <v>6190.2</v>
      </c>
      <c r="T74" s="24">
        <v>6190.2</v>
      </c>
      <c r="U74" s="24">
        <v>94928318.799999997</v>
      </c>
      <c r="V74" s="24">
        <v>94928318.799999997</v>
      </c>
      <c r="W74" s="24">
        <v>0</v>
      </c>
      <c r="X74" s="24">
        <f t="shared" si="0"/>
        <v>94928318.799999997</v>
      </c>
      <c r="Y74" s="12">
        <f t="shared" si="1"/>
        <v>6.5204950920428738E-5</v>
      </c>
      <c r="Z74" s="12">
        <f t="shared" si="2"/>
        <v>6.5204950920428738E-5</v>
      </c>
      <c r="AA74" s="12">
        <f t="shared" si="3"/>
        <v>0</v>
      </c>
      <c r="AB74" s="13">
        <f t="shared" si="4"/>
        <v>6.5204950920428738E-5</v>
      </c>
    </row>
    <row r="75" spans="1:28" outlineLevel="2" x14ac:dyDescent="0.35">
      <c r="A75" s="25" t="s">
        <v>199</v>
      </c>
      <c r="B75" s="25" t="s">
        <v>217</v>
      </c>
      <c r="C75" s="25" t="s">
        <v>32</v>
      </c>
      <c r="D75" s="25" t="s">
        <v>47</v>
      </c>
      <c r="E75" s="25" t="s">
        <v>34</v>
      </c>
      <c r="F75" s="26" t="s">
        <v>35</v>
      </c>
      <c r="G75" s="25">
        <v>1111</v>
      </c>
      <c r="H75" s="25">
        <v>709800000</v>
      </c>
      <c r="I75" s="26" t="s">
        <v>32</v>
      </c>
      <c r="J75" s="27" t="s">
        <v>48</v>
      </c>
      <c r="K75" s="24">
        <v>86915225</v>
      </c>
      <c r="L75" s="24">
        <v>86915225</v>
      </c>
      <c r="M75" s="24">
        <v>0</v>
      </c>
      <c r="N75" s="24">
        <v>0</v>
      </c>
      <c r="O75" s="24">
        <f t="shared" si="5"/>
        <v>86915225</v>
      </c>
      <c r="P75" s="24">
        <v>0</v>
      </c>
      <c r="Q75" s="24">
        <v>0</v>
      </c>
      <c r="R75" s="24">
        <v>0</v>
      </c>
      <c r="S75" s="24">
        <v>76615823.629999995</v>
      </c>
      <c r="T75" s="24">
        <v>76615823.629999995</v>
      </c>
      <c r="U75" s="24">
        <v>10299401.369999999</v>
      </c>
      <c r="V75" s="24">
        <v>10299401.369999999</v>
      </c>
      <c r="W75" s="24">
        <v>0</v>
      </c>
      <c r="X75" s="24">
        <f t="shared" si="0"/>
        <v>10299401.370000005</v>
      </c>
      <c r="Y75" s="12">
        <f t="shared" si="1"/>
        <v>0.88150060740221281</v>
      </c>
      <c r="Z75" s="12">
        <f t="shared" si="2"/>
        <v>0.88150060740221281</v>
      </c>
      <c r="AA75" s="12">
        <f t="shared" si="3"/>
        <v>0</v>
      </c>
      <c r="AB75" s="13">
        <f t="shared" si="4"/>
        <v>0.88150060740221281</v>
      </c>
    </row>
    <row r="76" spans="1:28" outlineLevel="2" x14ac:dyDescent="0.35">
      <c r="A76" s="25" t="s">
        <v>199</v>
      </c>
      <c r="B76" s="25" t="s">
        <v>217</v>
      </c>
      <c r="C76" s="25" t="s">
        <v>32</v>
      </c>
      <c r="D76" s="25" t="s">
        <v>49</v>
      </c>
      <c r="E76" s="25" t="s">
        <v>34</v>
      </c>
      <c r="F76" s="26" t="s">
        <v>35</v>
      </c>
      <c r="G76" s="25">
        <v>1111</v>
      </c>
      <c r="H76" s="25">
        <v>709800000</v>
      </c>
      <c r="I76" s="26" t="s">
        <v>32</v>
      </c>
      <c r="J76" s="27" t="s">
        <v>50</v>
      </c>
      <c r="K76" s="24">
        <v>117939064</v>
      </c>
      <c r="L76" s="24">
        <v>117939064</v>
      </c>
      <c r="M76" s="24">
        <v>0</v>
      </c>
      <c r="N76" s="24">
        <v>0</v>
      </c>
      <c r="O76" s="24">
        <f t="shared" si="5"/>
        <v>117939064</v>
      </c>
      <c r="P76" s="24">
        <v>0</v>
      </c>
      <c r="Q76" s="24">
        <v>0</v>
      </c>
      <c r="R76" s="24">
        <v>0</v>
      </c>
      <c r="S76" s="24">
        <v>17063489.34</v>
      </c>
      <c r="T76" s="24">
        <v>17063489.34</v>
      </c>
      <c r="U76" s="24">
        <v>100875574.66</v>
      </c>
      <c r="V76" s="24">
        <v>100875574.66</v>
      </c>
      <c r="W76" s="24">
        <v>0</v>
      </c>
      <c r="X76" s="24">
        <f t="shared" ref="X76:X139" si="6">+$O76-$P76-$Q76-$R76-$S76-$W76</f>
        <v>100875574.66</v>
      </c>
      <c r="Y76" s="12">
        <f t="shared" ref="Y76:Y139" si="7">IFERROR(($S76/$L76),0)</f>
        <v>0.14468055588435058</v>
      </c>
      <c r="Z76" s="12">
        <f t="shared" ref="Z76:Z139" si="8">IFERROR(($S76/$O76),0)</f>
        <v>0.14468055588435058</v>
      </c>
      <c r="AA76" s="12">
        <f t="shared" ref="AA76:AA139" si="9">IFERROR((($P76+$Q76+$R76)/$O76),0)</f>
        <v>0</v>
      </c>
      <c r="AB76" s="13">
        <f t="shared" ref="AB76:AB139" si="10">$Z76+$AA76</f>
        <v>0.14468055588435058</v>
      </c>
    </row>
    <row r="77" spans="1:28" ht="87" outlineLevel="2" x14ac:dyDescent="0.35">
      <c r="A77" s="25" t="s">
        <v>199</v>
      </c>
      <c r="B77" s="25" t="s">
        <v>217</v>
      </c>
      <c r="C77" s="25" t="s">
        <v>32</v>
      </c>
      <c r="D77" s="25" t="s">
        <v>51</v>
      </c>
      <c r="E77" s="25" t="s">
        <v>52</v>
      </c>
      <c r="F77" s="26" t="s">
        <v>35</v>
      </c>
      <c r="G77" s="25">
        <v>1112</v>
      </c>
      <c r="H77" s="25">
        <v>709800000</v>
      </c>
      <c r="I77" s="26" t="s">
        <v>32</v>
      </c>
      <c r="J77" s="27" t="s">
        <v>377</v>
      </c>
      <c r="K77" s="24">
        <v>103560858</v>
      </c>
      <c r="L77" s="24">
        <v>103560858</v>
      </c>
      <c r="M77" s="24">
        <v>0</v>
      </c>
      <c r="N77" s="24">
        <v>0</v>
      </c>
      <c r="O77" s="24">
        <f t="shared" ref="O77:O140" si="11">$L77+$M77</f>
        <v>103560858</v>
      </c>
      <c r="P77" s="24">
        <v>0</v>
      </c>
      <c r="Q77" s="24">
        <v>82766500</v>
      </c>
      <c r="R77" s="24">
        <v>0</v>
      </c>
      <c r="S77" s="24">
        <v>20794358</v>
      </c>
      <c r="T77" s="24">
        <v>20794358</v>
      </c>
      <c r="U77" s="24">
        <v>0</v>
      </c>
      <c r="V77" s="24">
        <v>0</v>
      </c>
      <c r="W77" s="24">
        <v>0</v>
      </c>
      <c r="X77" s="24">
        <f t="shared" si="6"/>
        <v>0</v>
      </c>
      <c r="Y77" s="12">
        <f t="shared" si="7"/>
        <v>0.20079360485792808</v>
      </c>
      <c r="Z77" s="12">
        <f t="shared" si="8"/>
        <v>0.20079360485792808</v>
      </c>
      <c r="AA77" s="12">
        <f t="shared" si="9"/>
        <v>0.79920639514207192</v>
      </c>
      <c r="AB77" s="13">
        <f t="shared" si="10"/>
        <v>1</v>
      </c>
    </row>
    <row r="78" spans="1:28" ht="58" outlineLevel="2" x14ac:dyDescent="0.35">
      <c r="A78" s="25" t="s">
        <v>199</v>
      </c>
      <c r="B78" s="25" t="s">
        <v>217</v>
      </c>
      <c r="C78" s="25" t="s">
        <v>32</v>
      </c>
      <c r="D78" s="25" t="s">
        <v>53</v>
      </c>
      <c r="E78" s="25" t="s">
        <v>52</v>
      </c>
      <c r="F78" s="26" t="s">
        <v>35</v>
      </c>
      <c r="G78" s="25">
        <v>1112</v>
      </c>
      <c r="H78" s="25">
        <v>709800000</v>
      </c>
      <c r="I78" s="26" t="s">
        <v>32</v>
      </c>
      <c r="J78" s="27" t="s">
        <v>378</v>
      </c>
      <c r="K78" s="24">
        <v>5698350</v>
      </c>
      <c r="L78" s="24">
        <v>5698350</v>
      </c>
      <c r="M78" s="24">
        <v>0</v>
      </c>
      <c r="N78" s="24">
        <v>0</v>
      </c>
      <c r="O78" s="24">
        <f t="shared" si="11"/>
        <v>5698350</v>
      </c>
      <c r="P78" s="24">
        <v>0</v>
      </c>
      <c r="Q78" s="24">
        <v>4574329</v>
      </c>
      <c r="R78" s="24">
        <v>0</v>
      </c>
      <c r="S78" s="24">
        <v>1124021</v>
      </c>
      <c r="T78" s="24">
        <v>1124021</v>
      </c>
      <c r="U78" s="24">
        <v>0</v>
      </c>
      <c r="V78" s="24">
        <v>0</v>
      </c>
      <c r="W78" s="24">
        <v>0</v>
      </c>
      <c r="X78" s="24">
        <f t="shared" si="6"/>
        <v>0</v>
      </c>
      <c r="Y78" s="12">
        <f t="shared" si="7"/>
        <v>0.1972537664411628</v>
      </c>
      <c r="Z78" s="12">
        <f t="shared" si="8"/>
        <v>0.1972537664411628</v>
      </c>
      <c r="AA78" s="12">
        <f t="shared" si="9"/>
        <v>0.80274623355883723</v>
      </c>
      <c r="AB78" s="13">
        <f t="shared" si="10"/>
        <v>1</v>
      </c>
    </row>
    <row r="79" spans="1:28" ht="87" outlineLevel="2" x14ac:dyDescent="0.35">
      <c r="A79" s="25" t="s">
        <v>199</v>
      </c>
      <c r="B79" s="25" t="s">
        <v>217</v>
      </c>
      <c r="C79" s="25" t="s">
        <v>32</v>
      </c>
      <c r="D79" s="25" t="s">
        <v>54</v>
      </c>
      <c r="E79" s="25" t="s">
        <v>52</v>
      </c>
      <c r="F79" s="26" t="s">
        <v>35</v>
      </c>
      <c r="G79" s="25">
        <v>1112</v>
      </c>
      <c r="H79" s="25">
        <v>709800000</v>
      </c>
      <c r="I79" s="26" t="s">
        <v>32</v>
      </c>
      <c r="J79" s="27" t="s">
        <v>379</v>
      </c>
      <c r="K79" s="24">
        <v>19741377</v>
      </c>
      <c r="L79" s="24">
        <v>19741377</v>
      </c>
      <c r="M79" s="24">
        <v>0</v>
      </c>
      <c r="N79" s="24">
        <v>0</v>
      </c>
      <c r="O79" s="24">
        <f t="shared" si="11"/>
        <v>19741377</v>
      </c>
      <c r="P79" s="24">
        <v>0</v>
      </c>
      <c r="Q79" s="24">
        <v>16782582</v>
      </c>
      <c r="R79" s="24">
        <v>0</v>
      </c>
      <c r="S79" s="24">
        <v>2958795</v>
      </c>
      <c r="T79" s="24">
        <v>2958795</v>
      </c>
      <c r="U79" s="24">
        <v>0</v>
      </c>
      <c r="V79" s="24">
        <v>0</v>
      </c>
      <c r="W79" s="24">
        <v>0</v>
      </c>
      <c r="X79" s="24">
        <f t="shared" si="6"/>
        <v>0</v>
      </c>
      <c r="Y79" s="12">
        <f t="shared" si="7"/>
        <v>0.14987784286779995</v>
      </c>
      <c r="Z79" s="12">
        <f t="shared" si="8"/>
        <v>0.14987784286779995</v>
      </c>
      <c r="AA79" s="12">
        <f t="shared" si="9"/>
        <v>0.85012215713220007</v>
      </c>
      <c r="AB79" s="13">
        <f t="shared" si="10"/>
        <v>1</v>
      </c>
    </row>
    <row r="80" spans="1:28" ht="72.5" outlineLevel="2" x14ac:dyDescent="0.35">
      <c r="A80" s="25" t="s">
        <v>199</v>
      </c>
      <c r="B80" s="25" t="s">
        <v>217</v>
      </c>
      <c r="C80" s="25" t="s">
        <v>32</v>
      </c>
      <c r="D80" s="25" t="s">
        <v>55</v>
      </c>
      <c r="E80" s="25" t="s">
        <v>52</v>
      </c>
      <c r="F80" s="26" t="s">
        <v>35</v>
      </c>
      <c r="G80" s="25">
        <v>1112</v>
      </c>
      <c r="H80" s="25">
        <v>709800000</v>
      </c>
      <c r="I80" s="26" t="s">
        <v>32</v>
      </c>
      <c r="J80" s="27" t="s">
        <v>380</v>
      </c>
      <c r="K80" s="24">
        <v>34190099</v>
      </c>
      <c r="L80" s="24">
        <v>34190099</v>
      </c>
      <c r="M80" s="24">
        <v>0</v>
      </c>
      <c r="N80" s="24">
        <v>0</v>
      </c>
      <c r="O80" s="24">
        <f t="shared" si="11"/>
        <v>34190099</v>
      </c>
      <c r="P80" s="24">
        <v>0</v>
      </c>
      <c r="Q80" s="24">
        <v>27445973</v>
      </c>
      <c r="R80" s="24">
        <v>0</v>
      </c>
      <c r="S80" s="24">
        <v>6744126</v>
      </c>
      <c r="T80" s="24">
        <v>6744126</v>
      </c>
      <c r="U80" s="24">
        <v>0</v>
      </c>
      <c r="V80" s="24">
        <v>0</v>
      </c>
      <c r="W80" s="24">
        <v>0</v>
      </c>
      <c r="X80" s="24">
        <f t="shared" si="6"/>
        <v>0</v>
      </c>
      <c r="Y80" s="12">
        <f t="shared" si="7"/>
        <v>0.19725377221048701</v>
      </c>
      <c r="Z80" s="12">
        <f t="shared" si="8"/>
        <v>0.19725377221048701</v>
      </c>
      <c r="AA80" s="12">
        <f t="shared" si="9"/>
        <v>0.80274622778951299</v>
      </c>
      <c r="AB80" s="13">
        <f t="shared" si="10"/>
        <v>1</v>
      </c>
    </row>
    <row r="81" spans="1:28" ht="72.5" outlineLevel="2" x14ac:dyDescent="0.35">
      <c r="A81" s="25" t="s">
        <v>199</v>
      </c>
      <c r="B81" s="25" t="s">
        <v>217</v>
      </c>
      <c r="C81" s="25" t="s">
        <v>32</v>
      </c>
      <c r="D81" s="25" t="s">
        <v>56</v>
      </c>
      <c r="E81" s="25" t="s">
        <v>52</v>
      </c>
      <c r="F81" s="26" t="s">
        <v>35</v>
      </c>
      <c r="G81" s="25">
        <v>1112</v>
      </c>
      <c r="H81" s="25">
        <v>709800000</v>
      </c>
      <c r="I81" s="26" t="s">
        <v>32</v>
      </c>
      <c r="J81" s="27" t="s">
        <v>381</v>
      </c>
      <c r="K81" s="24">
        <v>17095050</v>
      </c>
      <c r="L81" s="24">
        <v>17095050</v>
      </c>
      <c r="M81" s="24">
        <v>0</v>
      </c>
      <c r="N81" s="24">
        <v>0</v>
      </c>
      <c r="O81" s="24">
        <f t="shared" si="11"/>
        <v>17095050</v>
      </c>
      <c r="P81" s="24">
        <v>0</v>
      </c>
      <c r="Q81" s="24">
        <v>13722992</v>
      </c>
      <c r="R81" s="24">
        <v>0</v>
      </c>
      <c r="S81" s="24">
        <v>3372058</v>
      </c>
      <c r="T81" s="24">
        <v>3372058</v>
      </c>
      <c r="U81" s="24">
        <v>0</v>
      </c>
      <c r="V81" s="24">
        <v>0</v>
      </c>
      <c r="W81" s="24">
        <v>0</v>
      </c>
      <c r="X81" s="24">
        <f t="shared" si="6"/>
        <v>0</v>
      </c>
      <c r="Y81" s="12">
        <f t="shared" si="7"/>
        <v>0.19725347395883605</v>
      </c>
      <c r="Z81" s="12">
        <f t="shared" si="8"/>
        <v>0.19725347395883605</v>
      </c>
      <c r="AA81" s="12">
        <f t="shared" si="9"/>
        <v>0.80274652604116392</v>
      </c>
      <c r="AB81" s="13">
        <f t="shared" si="10"/>
        <v>1</v>
      </c>
    </row>
    <row r="82" spans="1:28" ht="58" outlineLevel="2" x14ac:dyDescent="0.35">
      <c r="A82" s="25" t="s">
        <v>199</v>
      </c>
      <c r="B82" s="25" t="s">
        <v>217</v>
      </c>
      <c r="C82" s="25" t="s">
        <v>32</v>
      </c>
      <c r="D82" s="25" t="s">
        <v>57</v>
      </c>
      <c r="E82" s="25" t="s">
        <v>52</v>
      </c>
      <c r="F82" s="26" t="s">
        <v>35</v>
      </c>
      <c r="G82" s="25">
        <v>1112</v>
      </c>
      <c r="H82" s="25">
        <v>709800000</v>
      </c>
      <c r="I82" s="26" t="s">
        <v>32</v>
      </c>
      <c r="J82" s="27" t="s">
        <v>382</v>
      </c>
      <c r="K82" s="24">
        <v>56801447</v>
      </c>
      <c r="L82" s="24">
        <v>56801447</v>
      </c>
      <c r="M82" s="24">
        <v>0</v>
      </c>
      <c r="N82" s="24">
        <v>0</v>
      </c>
      <c r="O82" s="24">
        <f t="shared" si="11"/>
        <v>56801447</v>
      </c>
      <c r="P82" s="24">
        <v>0</v>
      </c>
      <c r="Q82" s="24">
        <v>49521676.990000002</v>
      </c>
      <c r="R82" s="24">
        <v>0</v>
      </c>
      <c r="S82" s="24">
        <v>7279770.0099999998</v>
      </c>
      <c r="T82" s="24">
        <v>7279770.0099999998</v>
      </c>
      <c r="U82" s="24">
        <v>0</v>
      </c>
      <c r="V82" s="24">
        <v>0</v>
      </c>
      <c r="W82" s="24">
        <v>0</v>
      </c>
      <c r="X82" s="24">
        <f t="shared" si="6"/>
        <v>-1.862645149230957E-9</v>
      </c>
      <c r="Y82" s="12">
        <f t="shared" si="7"/>
        <v>0.12816170000035387</v>
      </c>
      <c r="Z82" s="12">
        <f t="shared" si="8"/>
        <v>0.12816170000035387</v>
      </c>
      <c r="AA82" s="12">
        <f t="shared" si="9"/>
        <v>0.87183829999964613</v>
      </c>
      <c r="AB82" s="13">
        <f t="shared" si="10"/>
        <v>1</v>
      </c>
    </row>
    <row r="83" spans="1:28" outlineLevel="2" x14ac:dyDescent="0.35">
      <c r="A83" s="25" t="s">
        <v>220</v>
      </c>
      <c r="B83" s="25" t="s">
        <v>31</v>
      </c>
      <c r="C83" s="25" t="s">
        <v>32</v>
      </c>
      <c r="D83" s="25" t="s">
        <v>33</v>
      </c>
      <c r="E83" s="25" t="s">
        <v>34</v>
      </c>
      <c r="F83" s="26" t="s">
        <v>35</v>
      </c>
      <c r="G83" s="25">
        <v>1111</v>
      </c>
      <c r="H83" s="25">
        <v>709800000</v>
      </c>
      <c r="I83" s="26" t="s">
        <v>32</v>
      </c>
      <c r="J83" s="27" t="s">
        <v>36</v>
      </c>
      <c r="K83" s="24">
        <v>1194641718</v>
      </c>
      <c r="L83" s="24">
        <v>1194641718</v>
      </c>
      <c r="M83" s="24">
        <v>0</v>
      </c>
      <c r="N83" s="24">
        <v>0</v>
      </c>
      <c r="O83" s="24">
        <f t="shared" si="11"/>
        <v>1194641718</v>
      </c>
      <c r="P83" s="24">
        <v>0</v>
      </c>
      <c r="Q83" s="24">
        <v>0</v>
      </c>
      <c r="R83" s="24">
        <v>0</v>
      </c>
      <c r="S83" s="24">
        <v>209157311.25999999</v>
      </c>
      <c r="T83" s="24">
        <v>209157311.25999999</v>
      </c>
      <c r="U83" s="24">
        <v>985484406.74000001</v>
      </c>
      <c r="V83" s="24">
        <v>985484406.74000001</v>
      </c>
      <c r="W83" s="24">
        <v>0</v>
      </c>
      <c r="X83" s="24">
        <f t="shared" si="6"/>
        <v>985484406.74000001</v>
      </c>
      <c r="Y83" s="12">
        <f t="shared" si="7"/>
        <v>0.17507953063129175</v>
      </c>
      <c r="Z83" s="12">
        <f t="shared" si="8"/>
        <v>0.17507953063129175</v>
      </c>
      <c r="AA83" s="12">
        <f t="shared" si="9"/>
        <v>0</v>
      </c>
      <c r="AB83" s="13">
        <f t="shared" si="10"/>
        <v>0.17507953063129175</v>
      </c>
    </row>
    <row r="84" spans="1:28" outlineLevel="2" x14ac:dyDescent="0.35">
      <c r="A84" s="25" t="s">
        <v>220</v>
      </c>
      <c r="B84" s="25" t="s">
        <v>31</v>
      </c>
      <c r="C84" s="25" t="s">
        <v>32</v>
      </c>
      <c r="D84" s="25" t="s">
        <v>37</v>
      </c>
      <c r="E84" s="25" t="s">
        <v>34</v>
      </c>
      <c r="F84" s="26" t="s">
        <v>35</v>
      </c>
      <c r="G84" s="25">
        <v>1111</v>
      </c>
      <c r="H84" s="25">
        <v>709800000</v>
      </c>
      <c r="I84" s="26" t="s">
        <v>32</v>
      </c>
      <c r="J84" s="27" t="s">
        <v>38</v>
      </c>
      <c r="K84" s="24">
        <v>2257851</v>
      </c>
      <c r="L84" s="24">
        <v>2257851</v>
      </c>
      <c r="M84" s="24">
        <v>0</v>
      </c>
      <c r="N84" s="24">
        <v>0</v>
      </c>
      <c r="O84" s="24">
        <f t="shared" si="11"/>
        <v>2257851</v>
      </c>
      <c r="P84" s="24">
        <v>0</v>
      </c>
      <c r="Q84" s="24">
        <v>0</v>
      </c>
      <c r="R84" s="24">
        <v>0</v>
      </c>
      <c r="S84" s="24">
        <v>0</v>
      </c>
      <c r="T84" s="24">
        <v>0</v>
      </c>
      <c r="U84" s="24">
        <v>2257851</v>
      </c>
      <c r="V84" s="24">
        <v>2257851</v>
      </c>
      <c r="W84" s="24">
        <v>0</v>
      </c>
      <c r="X84" s="24">
        <f t="shared" si="6"/>
        <v>2257851</v>
      </c>
      <c r="Y84" s="12">
        <f t="shared" si="7"/>
        <v>0</v>
      </c>
      <c r="Z84" s="12">
        <f t="shared" si="8"/>
        <v>0</v>
      </c>
      <c r="AA84" s="12">
        <f t="shared" si="9"/>
        <v>0</v>
      </c>
      <c r="AB84" s="13">
        <f t="shared" si="10"/>
        <v>0</v>
      </c>
    </row>
    <row r="85" spans="1:28" outlineLevel="2" x14ac:dyDescent="0.35">
      <c r="A85" s="25" t="s">
        <v>220</v>
      </c>
      <c r="B85" s="25" t="s">
        <v>31</v>
      </c>
      <c r="C85" s="25" t="s">
        <v>32</v>
      </c>
      <c r="D85" s="25" t="s">
        <v>39</v>
      </c>
      <c r="E85" s="25" t="s">
        <v>34</v>
      </c>
      <c r="F85" s="26" t="s">
        <v>35</v>
      </c>
      <c r="G85" s="25">
        <v>1111</v>
      </c>
      <c r="H85" s="25">
        <v>709800000</v>
      </c>
      <c r="I85" s="26" t="s">
        <v>32</v>
      </c>
      <c r="J85" s="27" t="s">
        <v>40</v>
      </c>
      <c r="K85" s="24">
        <v>23615076</v>
      </c>
      <c r="L85" s="24">
        <v>23615076</v>
      </c>
      <c r="M85" s="24">
        <v>0</v>
      </c>
      <c r="N85" s="24">
        <v>0</v>
      </c>
      <c r="O85" s="24">
        <f t="shared" si="11"/>
        <v>23615076</v>
      </c>
      <c r="P85" s="24">
        <v>0</v>
      </c>
      <c r="Q85" s="24">
        <v>0</v>
      </c>
      <c r="R85" s="24">
        <v>0</v>
      </c>
      <c r="S85" s="24">
        <v>1937434.61</v>
      </c>
      <c r="T85" s="24">
        <v>1937434.61</v>
      </c>
      <c r="U85" s="24">
        <v>21677641.390000001</v>
      </c>
      <c r="V85" s="24">
        <v>21677641.390000001</v>
      </c>
      <c r="W85" s="24">
        <v>0</v>
      </c>
      <c r="X85" s="24">
        <f t="shared" si="6"/>
        <v>21677641.390000001</v>
      </c>
      <c r="Y85" s="12">
        <f t="shared" si="7"/>
        <v>8.204227714532869E-2</v>
      </c>
      <c r="Z85" s="12">
        <f t="shared" si="8"/>
        <v>8.204227714532869E-2</v>
      </c>
      <c r="AA85" s="12">
        <f t="shared" si="9"/>
        <v>0</v>
      </c>
      <c r="AB85" s="13">
        <f t="shared" si="10"/>
        <v>8.204227714532869E-2</v>
      </c>
    </row>
    <row r="86" spans="1:28" outlineLevel="2" x14ac:dyDescent="0.35">
      <c r="A86" s="25" t="s">
        <v>220</v>
      </c>
      <c r="B86" s="25" t="s">
        <v>31</v>
      </c>
      <c r="C86" s="25" t="s">
        <v>32</v>
      </c>
      <c r="D86" s="25" t="s">
        <v>43</v>
      </c>
      <c r="E86" s="25" t="s">
        <v>34</v>
      </c>
      <c r="F86" s="26" t="s">
        <v>35</v>
      </c>
      <c r="G86" s="25">
        <v>1111</v>
      </c>
      <c r="H86" s="25">
        <v>709800000</v>
      </c>
      <c r="I86" s="26" t="s">
        <v>32</v>
      </c>
      <c r="J86" s="27" t="s">
        <v>376</v>
      </c>
      <c r="K86" s="24">
        <v>166539740</v>
      </c>
      <c r="L86" s="24">
        <v>166539740</v>
      </c>
      <c r="M86" s="24">
        <v>0</v>
      </c>
      <c r="N86" s="24">
        <v>0</v>
      </c>
      <c r="O86" s="24">
        <f t="shared" si="11"/>
        <v>166539740</v>
      </c>
      <c r="P86" s="24">
        <v>0</v>
      </c>
      <c r="Q86" s="24">
        <v>0</v>
      </c>
      <c r="R86" s="24">
        <v>0</v>
      </c>
      <c r="S86" s="24">
        <v>24543397.460000001</v>
      </c>
      <c r="T86" s="24">
        <v>24543397.460000001</v>
      </c>
      <c r="U86" s="24">
        <v>141996342.53999999</v>
      </c>
      <c r="V86" s="24">
        <v>141996342.53999999</v>
      </c>
      <c r="W86" s="24">
        <v>0</v>
      </c>
      <c r="X86" s="24">
        <f t="shared" si="6"/>
        <v>141996342.53999999</v>
      </c>
      <c r="Y86" s="12">
        <f t="shared" si="7"/>
        <v>0.14737261785085051</v>
      </c>
      <c r="Z86" s="12">
        <f t="shared" si="8"/>
        <v>0.14737261785085051</v>
      </c>
      <c r="AA86" s="12">
        <f t="shared" si="9"/>
        <v>0</v>
      </c>
      <c r="AB86" s="13">
        <f t="shared" si="10"/>
        <v>0.14737261785085051</v>
      </c>
    </row>
    <row r="87" spans="1:28" ht="29" outlineLevel="2" x14ac:dyDescent="0.35">
      <c r="A87" s="25" t="s">
        <v>220</v>
      </c>
      <c r="B87" s="25" t="s">
        <v>31</v>
      </c>
      <c r="C87" s="25" t="s">
        <v>32</v>
      </c>
      <c r="D87" s="25" t="s">
        <v>44</v>
      </c>
      <c r="E87" s="25" t="s">
        <v>34</v>
      </c>
      <c r="F87" s="26" t="s">
        <v>35</v>
      </c>
      <c r="G87" s="25">
        <v>1111</v>
      </c>
      <c r="H87" s="25">
        <v>709800000</v>
      </c>
      <c r="I87" s="26" t="s">
        <v>32</v>
      </c>
      <c r="J87" s="27" t="s">
        <v>375</v>
      </c>
      <c r="K87" s="24">
        <v>280953258</v>
      </c>
      <c r="L87" s="24">
        <v>280953258</v>
      </c>
      <c r="M87" s="24">
        <v>0</v>
      </c>
      <c r="N87" s="24">
        <v>0</v>
      </c>
      <c r="O87" s="24">
        <f t="shared" si="11"/>
        <v>280953258</v>
      </c>
      <c r="P87" s="24">
        <v>0</v>
      </c>
      <c r="Q87" s="24">
        <v>0</v>
      </c>
      <c r="R87" s="24">
        <v>0</v>
      </c>
      <c r="S87" s="24">
        <v>38939275.409999996</v>
      </c>
      <c r="T87" s="24">
        <v>38939275.409999996</v>
      </c>
      <c r="U87" s="24">
        <v>242013982.59</v>
      </c>
      <c r="V87" s="24">
        <v>242013982.59</v>
      </c>
      <c r="W87" s="24">
        <v>0</v>
      </c>
      <c r="X87" s="24">
        <f t="shared" si="6"/>
        <v>242013982.59</v>
      </c>
      <c r="Y87" s="12">
        <f t="shared" si="7"/>
        <v>0.13859698829333383</v>
      </c>
      <c r="Z87" s="12">
        <f t="shared" si="8"/>
        <v>0.13859698829333383</v>
      </c>
      <c r="AA87" s="12">
        <f t="shared" si="9"/>
        <v>0</v>
      </c>
      <c r="AB87" s="13">
        <f t="shared" si="10"/>
        <v>0.13859698829333383</v>
      </c>
    </row>
    <row r="88" spans="1:28" outlineLevel="2" x14ac:dyDescent="0.35">
      <c r="A88" s="25" t="s">
        <v>220</v>
      </c>
      <c r="B88" s="25" t="s">
        <v>31</v>
      </c>
      <c r="C88" s="25" t="s">
        <v>32</v>
      </c>
      <c r="D88" s="25" t="s">
        <v>45</v>
      </c>
      <c r="E88" s="25" t="s">
        <v>34</v>
      </c>
      <c r="F88" s="26" t="s">
        <v>35</v>
      </c>
      <c r="G88" s="25">
        <v>1111</v>
      </c>
      <c r="H88" s="25">
        <v>709800000</v>
      </c>
      <c r="I88" s="26" t="s">
        <v>32</v>
      </c>
      <c r="J88" s="27" t="s">
        <v>46</v>
      </c>
      <c r="K88" s="24">
        <v>158210314</v>
      </c>
      <c r="L88" s="24">
        <v>158210314</v>
      </c>
      <c r="M88" s="24">
        <v>0</v>
      </c>
      <c r="N88" s="24">
        <v>0</v>
      </c>
      <c r="O88" s="24">
        <f t="shared" si="11"/>
        <v>158210314</v>
      </c>
      <c r="P88" s="24">
        <v>0</v>
      </c>
      <c r="Q88" s="24">
        <v>0</v>
      </c>
      <c r="R88" s="24">
        <v>0</v>
      </c>
      <c r="S88" s="24">
        <v>0</v>
      </c>
      <c r="T88" s="24">
        <v>0</v>
      </c>
      <c r="U88" s="24">
        <v>158210314</v>
      </c>
      <c r="V88" s="24">
        <v>158210314</v>
      </c>
      <c r="W88" s="24">
        <v>0</v>
      </c>
      <c r="X88" s="24">
        <f t="shared" si="6"/>
        <v>158210314</v>
      </c>
      <c r="Y88" s="12">
        <f t="shared" si="7"/>
        <v>0</v>
      </c>
      <c r="Z88" s="12">
        <f t="shared" si="8"/>
        <v>0</v>
      </c>
      <c r="AA88" s="12">
        <f t="shared" si="9"/>
        <v>0</v>
      </c>
      <c r="AB88" s="13">
        <f t="shared" si="10"/>
        <v>0</v>
      </c>
    </row>
    <row r="89" spans="1:28" outlineLevel="2" x14ac:dyDescent="0.35">
      <c r="A89" s="25" t="s">
        <v>220</v>
      </c>
      <c r="B89" s="25" t="s">
        <v>31</v>
      </c>
      <c r="C89" s="25" t="s">
        <v>32</v>
      </c>
      <c r="D89" s="25" t="s">
        <v>47</v>
      </c>
      <c r="E89" s="25" t="s">
        <v>34</v>
      </c>
      <c r="F89" s="26" t="s">
        <v>35</v>
      </c>
      <c r="G89" s="25">
        <v>1111</v>
      </c>
      <c r="H89" s="25">
        <v>709800000</v>
      </c>
      <c r="I89" s="26" t="s">
        <v>32</v>
      </c>
      <c r="J89" s="27" t="s">
        <v>48</v>
      </c>
      <c r="K89" s="24">
        <v>144029946</v>
      </c>
      <c r="L89" s="24">
        <v>144029946</v>
      </c>
      <c r="M89" s="24">
        <v>0</v>
      </c>
      <c r="N89" s="24">
        <v>0</v>
      </c>
      <c r="O89" s="24">
        <f t="shared" si="11"/>
        <v>144029946</v>
      </c>
      <c r="P89" s="24">
        <v>0</v>
      </c>
      <c r="Q89" s="24">
        <v>0</v>
      </c>
      <c r="R89" s="24">
        <v>0</v>
      </c>
      <c r="S89" s="24">
        <v>130101620.63</v>
      </c>
      <c r="T89" s="24">
        <v>130101620.63</v>
      </c>
      <c r="U89" s="24">
        <v>13928325.369999999</v>
      </c>
      <c r="V89" s="24">
        <v>13928325.369999999</v>
      </c>
      <c r="W89" s="24">
        <v>0</v>
      </c>
      <c r="X89" s="24">
        <f t="shared" si="6"/>
        <v>13928325.370000005</v>
      </c>
      <c r="Y89" s="12">
        <f t="shared" si="7"/>
        <v>0.90329562874376135</v>
      </c>
      <c r="Z89" s="12">
        <f t="shared" si="8"/>
        <v>0.90329562874376135</v>
      </c>
      <c r="AA89" s="12">
        <f t="shared" si="9"/>
        <v>0</v>
      </c>
      <c r="AB89" s="13">
        <f t="shared" si="10"/>
        <v>0.90329562874376135</v>
      </c>
    </row>
    <row r="90" spans="1:28" outlineLevel="2" x14ac:dyDescent="0.35">
      <c r="A90" s="25" t="s">
        <v>220</v>
      </c>
      <c r="B90" s="25" t="s">
        <v>31</v>
      </c>
      <c r="C90" s="25" t="s">
        <v>32</v>
      </c>
      <c r="D90" s="25" t="s">
        <v>49</v>
      </c>
      <c r="E90" s="25" t="s">
        <v>34</v>
      </c>
      <c r="F90" s="26" t="s">
        <v>35</v>
      </c>
      <c r="G90" s="25">
        <v>1111</v>
      </c>
      <c r="H90" s="25">
        <v>709800000</v>
      </c>
      <c r="I90" s="26" t="s">
        <v>32</v>
      </c>
      <c r="J90" s="27" t="s">
        <v>50</v>
      </c>
      <c r="K90" s="24">
        <v>57050070</v>
      </c>
      <c r="L90" s="24">
        <v>57050070</v>
      </c>
      <c r="M90" s="24">
        <v>0</v>
      </c>
      <c r="N90" s="24">
        <v>0</v>
      </c>
      <c r="O90" s="24">
        <f t="shared" si="11"/>
        <v>57050070</v>
      </c>
      <c r="P90" s="24">
        <v>0</v>
      </c>
      <c r="Q90" s="24">
        <v>0</v>
      </c>
      <c r="R90" s="24">
        <v>0</v>
      </c>
      <c r="S90" s="24">
        <v>7565188.0199999996</v>
      </c>
      <c r="T90" s="24">
        <v>7565188.0199999996</v>
      </c>
      <c r="U90" s="24">
        <v>49484881.979999997</v>
      </c>
      <c r="V90" s="24">
        <v>49484881.979999997</v>
      </c>
      <c r="W90" s="24">
        <v>0</v>
      </c>
      <c r="X90" s="24">
        <f t="shared" si="6"/>
        <v>49484881.980000004</v>
      </c>
      <c r="Y90" s="12">
        <f t="shared" si="7"/>
        <v>0.1326061128408782</v>
      </c>
      <c r="Z90" s="12">
        <f t="shared" si="8"/>
        <v>0.1326061128408782</v>
      </c>
      <c r="AA90" s="12">
        <f t="shared" si="9"/>
        <v>0</v>
      </c>
      <c r="AB90" s="13">
        <f t="shared" si="10"/>
        <v>0.1326061128408782</v>
      </c>
    </row>
    <row r="91" spans="1:28" ht="87" outlineLevel="2" x14ac:dyDescent="0.35">
      <c r="A91" s="25" t="s">
        <v>220</v>
      </c>
      <c r="B91" s="25" t="s">
        <v>31</v>
      </c>
      <c r="C91" s="25" t="s">
        <v>32</v>
      </c>
      <c r="D91" s="25" t="s">
        <v>51</v>
      </c>
      <c r="E91" s="25" t="s">
        <v>52</v>
      </c>
      <c r="F91" s="26" t="s">
        <v>35</v>
      </c>
      <c r="G91" s="25">
        <v>1112</v>
      </c>
      <c r="H91" s="25">
        <v>709800000</v>
      </c>
      <c r="I91" s="26" t="s">
        <v>32</v>
      </c>
      <c r="J91" s="27" t="s">
        <v>377</v>
      </c>
      <c r="K91" s="24">
        <v>172080295</v>
      </c>
      <c r="L91" s="24">
        <v>172080295</v>
      </c>
      <c r="M91" s="24">
        <v>0</v>
      </c>
      <c r="N91" s="24">
        <v>0</v>
      </c>
      <c r="O91" s="24">
        <f t="shared" si="11"/>
        <v>172080295</v>
      </c>
      <c r="P91" s="24">
        <v>0</v>
      </c>
      <c r="Q91" s="24">
        <v>133483089</v>
      </c>
      <c r="R91" s="24">
        <v>0</v>
      </c>
      <c r="S91" s="24">
        <v>38597206</v>
      </c>
      <c r="T91" s="24">
        <v>38597206</v>
      </c>
      <c r="U91" s="24">
        <v>0</v>
      </c>
      <c r="V91" s="24">
        <v>0</v>
      </c>
      <c r="W91" s="24">
        <v>0</v>
      </c>
      <c r="X91" s="24">
        <f t="shared" si="6"/>
        <v>0</v>
      </c>
      <c r="Y91" s="12">
        <f t="shared" si="7"/>
        <v>0.22429765127959597</v>
      </c>
      <c r="Z91" s="12">
        <f t="shared" si="8"/>
        <v>0.22429765127959597</v>
      </c>
      <c r="AA91" s="12">
        <f t="shared" si="9"/>
        <v>0.775702348720404</v>
      </c>
      <c r="AB91" s="13">
        <f t="shared" si="10"/>
        <v>1</v>
      </c>
    </row>
    <row r="92" spans="1:28" ht="58" outlineLevel="2" x14ac:dyDescent="0.35">
      <c r="A92" s="25" t="s">
        <v>220</v>
      </c>
      <c r="B92" s="25" t="s">
        <v>31</v>
      </c>
      <c r="C92" s="25" t="s">
        <v>32</v>
      </c>
      <c r="D92" s="25" t="s">
        <v>53</v>
      </c>
      <c r="E92" s="25" t="s">
        <v>52</v>
      </c>
      <c r="F92" s="26" t="s">
        <v>35</v>
      </c>
      <c r="G92" s="25">
        <v>1112</v>
      </c>
      <c r="H92" s="25">
        <v>709800000</v>
      </c>
      <c r="I92" s="26" t="s">
        <v>32</v>
      </c>
      <c r="J92" s="27" t="s">
        <v>378</v>
      </c>
      <c r="K92" s="24">
        <v>9496417</v>
      </c>
      <c r="L92" s="24">
        <v>9496417</v>
      </c>
      <c r="M92" s="24">
        <v>0</v>
      </c>
      <c r="N92" s="24">
        <v>0</v>
      </c>
      <c r="O92" s="24">
        <f t="shared" si="11"/>
        <v>9496417</v>
      </c>
      <c r="P92" s="24">
        <v>0</v>
      </c>
      <c r="Q92" s="24">
        <v>7410100</v>
      </c>
      <c r="R92" s="24">
        <v>0</v>
      </c>
      <c r="S92" s="24">
        <v>2086317</v>
      </c>
      <c r="T92" s="24">
        <v>2086317</v>
      </c>
      <c r="U92" s="24">
        <v>0</v>
      </c>
      <c r="V92" s="24">
        <v>0</v>
      </c>
      <c r="W92" s="24">
        <v>0</v>
      </c>
      <c r="X92" s="24">
        <f t="shared" si="6"/>
        <v>0</v>
      </c>
      <c r="Y92" s="12">
        <f t="shared" si="7"/>
        <v>0.21969517555937149</v>
      </c>
      <c r="Z92" s="12">
        <f t="shared" si="8"/>
        <v>0.21969517555937149</v>
      </c>
      <c r="AA92" s="12">
        <f t="shared" si="9"/>
        <v>0.78030482444062854</v>
      </c>
      <c r="AB92" s="13">
        <f t="shared" si="10"/>
        <v>1</v>
      </c>
    </row>
    <row r="93" spans="1:28" ht="87" outlineLevel="2" x14ac:dyDescent="0.35">
      <c r="A93" s="25" t="s">
        <v>220</v>
      </c>
      <c r="B93" s="25" t="s">
        <v>31</v>
      </c>
      <c r="C93" s="25" t="s">
        <v>32</v>
      </c>
      <c r="D93" s="25" t="s">
        <v>54</v>
      </c>
      <c r="E93" s="25" t="s">
        <v>52</v>
      </c>
      <c r="F93" s="26" t="s">
        <v>35</v>
      </c>
      <c r="G93" s="25">
        <v>1112</v>
      </c>
      <c r="H93" s="25">
        <v>709800000</v>
      </c>
      <c r="I93" s="26" t="s">
        <v>32</v>
      </c>
      <c r="J93" s="27" t="s">
        <v>379</v>
      </c>
      <c r="K93" s="24">
        <v>38791591</v>
      </c>
      <c r="L93" s="24">
        <v>38791591</v>
      </c>
      <c r="M93" s="24">
        <v>0</v>
      </c>
      <c r="N93" s="24">
        <v>0</v>
      </c>
      <c r="O93" s="24">
        <f t="shared" si="11"/>
        <v>38791591</v>
      </c>
      <c r="P93" s="24">
        <v>0</v>
      </c>
      <c r="Q93" s="24">
        <v>33128965</v>
      </c>
      <c r="R93" s="24">
        <v>0</v>
      </c>
      <c r="S93" s="24">
        <v>5662626</v>
      </c>
      <c r="T93" s="24">
        <v>5662626</v>
      </c>
      <c r="U93" s="24">
        <v>0</v>
      </c>
      <c r="V93" s="24">
        <v>0</v>
      </c>
      <c r="W93" s="24">
        <v>0</v>
      </c>
      <c r="X93" s="24">
        <f t="shared" si="6"/>
        <v>0</v>
      </c>
      <c r="Y93" s="12">
        <f t="shared" si="7"/>
        <v>0.14597560589871139</v>
      </c>
      <c r="Z93" s="12">
        <f t="shared" si="8"/>
        <v>0.14597560589871139</v>
      </c>
      <c r="AA93" s="12">
        <f t="shared" si="9"/>
        <v>0.85402439410128861</v>
      </c>
      <c r="AB93" s="13">
        <f t="shared" si="10"/>
        <v>1</v>
      </c>
    </row>
    <row r="94" spans="1:28" ht="72.5" outlineLevel="2" x14ac:dyDescent="0.35">
      <c r="A94" s="25" t="s">
        <v>220</v>
      </c>
      <c r="B94" s="25" t="s">
        <v>31</v>
      </c>
      <c r="C94" s="25" t="s">
        <v>32</v>
      </c>
      <c r="D94" s="25" t="s">
        <v>55</v>
      </c>
      <c r="E94" s="25" t="s">
        <v>52</v>
      </c>
      <c r="F94" s="26" t="s">
        <v>35</v>
      </c>
      <c r="G94" s="25">
        <v>1112</v>
      </c>
      <c r="H94" s="25">
        <v>709800000</v>
      </c>
      <c r="I94" s="26" t="s">
        <v>32</v>
      </c>
      <c r="J94" s="27" t="s">
        <v>380</v>
      </c>
      <c r="K94" s="24">
        <v>56978504</v>
      </c>
      <c r="L94" s="24">
        <v>56978504</v>
      </c>
      <c r="M94" s="24">
        <v>0</v>
      </c>
      <c r="N94" s="24">
        <v>0</v>
      </c>
      <c r="O94" s="24">
        <f t="shared" si="11"/>
        <v>56978504</v>
      </c>
      <c r="P94" s="24">
        <v>0</v>
      </c>
      <c r="Q94" s="24">
        <v>44460479</v>
      </c>
      <c r="R94" s="24">
        <v>0</v>
      </c>
      <c r="S94" s="24">
        <v>12518025</v>
      </c>
      <c r="T94" s="24">
        <v>12518025</v>
      </c>
      <c r="U94" s="24">
        <v>0</v>
      </c>
      <c r="V94" s="24">
        <v>0</v>
      </c>
      <c r="W94" s="24">
        <v>0</v>
      </c>
      <c r="X94" s="24">
        <f t="shared" si="6"/>
        <v>0</v>
      </c>
      <c r="Y94" s="12">
        <f t="shared" si="7"/>
        <v>0.21969732655669583</v>
      </c>
      <c r="Z94" s="12">
        <f t="shared" si="8"/>
        <v>0.21969732655669583</v>
      </c>
      <c r="AA94" s="12">
        <f t="shared" si="9"/>
        <v>0.78030267344330417</v>
      </c>
      <c r="AB94" s="13">
        <f t="shared" si="10"/>
        <v>1</v>
      </c>
    </row>
    <row r="95" spans="1:28" ht="72.5" outlineLevel="2" x14ac:dyDescent="0.35">
      <c r="A95" s="25" t="s">
        <v>220</v>
      </c>
      <c r="B95" s="25" t="s">
        <v>31</v>
      </c>
      <c r="C95" s="25" t="s">
        <v>32</v>
      </c>
      <c r="D95" s="25" t="s">
        <v>56</v>
      </c>
      <c r="E95" s="25" t="s">
        <v>52</v>
      </c>
      <c r="F95" s="26" t="s">
        <v>35</v>
      </c>
      <c r="G95" s="25">
        <v>1112</v>
      </c>
      <c r="H95" s="25">
        <v>709800000</v>
      </c>
      <c r="I95" s="26" t="s">
        <v>32</v>
      </c>
      <c r="J95" s="27" t="s">
        <v>381</v>
      </c>
      <c r="K95" s="24">
        <v>28489252</v>
      </c>
      <c r="L95" s="24">
        <v>28489252</v>
      </c>
      <c r="M95" s="24">
        <v>0</v>
      </c>
      <c r="N95" s="24">
        <v>0</v>
      </c>
      <c r="O95" s="24">
        <f t="shared" si="11"/>
        <v>28489252</v>
      </c>
      <c r="P95" s="24">
        <v>0</v>
      </c>
      <c r="Q95" s="24">
        <v>22230242</v>
      </c>
      <c r="R95" s="24">
        <v>0</v>
      </c>
      <c r="S95" s="24">
        <v>6259010</v>
      </c>
      <c r="T95" s="24">
        <v>6259010</v>
      </c>
      <c r="U95" s="24">
        <v>0</v>
      </c>
      <c r="V95" s="24">
        <v>0</v>
      </c>
      <c r="W95" s="24">
        <v>0</v>
      </c>
      <c r="X95" s="24">
        <f t="shared" si="6"/>
        <v>0</v>
      </c>
      <c r="Y95" s="12">
        <f t="shared" si="7"/>
        <v>0.21969723880430417</v>
      </c>
      <c r="Z95" s="12">
        <f t="shared" si="8"/>
        <v>0.21969723880430417</v>
      </c>
      <c r="AA95" s="12">
        <f t="shared" si="9"/>
        <v>0.78030276119569586</v>
      </c>
      <c r="AB95" s="13">
        <f t="shared" si="10"/>
        <v>1</v>
      </c>
    </row>
    <row r="96" spans="1:28" ht="58" outlineLevel="2" x14ac:dyDescent="0.35">
      <c r="A96" s="25" t="s">
        <v>220</v>
      </c>
      <c r="B96" s="25" t="s">
        <v>31</v>
      </c>
      <c r="C96" s="25" t="s">
        <v>32</v>
      </c>
      <c r="D96" s="25" t="s">
        <v>57</v>
      </c>
      <c r="E96" s="25" t="s">
        <v>52</v>
      </c>
      <c r="F96" s="26" t="s">
        <v>35</v>
      </c>
      <c r="G96" s="25">
        <v>1112</v>
      </c>
      <c r="H96" s="25">
        <v>709800000</v>
      </c>
      <c r="I96" s="26" t="s">
        <v>32</v>
      </c>
      <c r="J96" s="27" t="s">
        <v>382</v>
      </c>
      <c r="K96" s="24">
        <v>91183752</v>
      </c>
      <c r="L96" s="24">
        <v>91183752</v>
      </c>
      <c r="M96" s="24">
        <v>0</v>
      </c>
      <c r="N96" s="24">
        <v>0</v>
      </c>
      <c r="O96" s="24">
        <f t="shared" si="11"/>
        <v>91183752</v>
      </c>
      <c r="P96" s="24">
        <v>0</v>
      </c>
      <c r="Q96" s="24">
        <v>76310543.819999993</v>
      </c>
      <c r="R96" s="24">
        <v>0</v>
      </c>
      <c r="S96" s="24">
        <v>14873208.18</v>
      </c>
      <c r="T96" s="24">
        <v>14873208.18</v>
      </c>
      <c r="U96" s="24">
        <v>0</v>
      </c>
      <c r="V96" s="24">
        <v>0</v>
      </c>
      <c r="W96" s="24">
        <v>0</v>
      </c>
      <c r="X96" s="24">
        <f t="shared" si="6"/>
        <v>7.4505805969238281E-9</v>
      </c>
      <c r="Y96" s="12">
        <f t="shared" si="7"/>
        <v>0.16311248280285726</v>
      </c>
      <c r="Z96" s="12">
        <f t="shared" si="8"/>
        <v>0.16311248280285726</v>
      </c>
      <c r="AA96" s="12">
        <f t="shared" si="9"/>
        <v>0.83688751719714272</v>
      </c>
      <c r="AB96" s="13">
        <f t="shared" si="10"/>
        <v>1</v>
      </c>
    </row>
    <row r="97" spans="1:28" outlineLevel="2" x14ac:dyDescent="0.35">
      <c r="A97" s="25" t="s">
        <v>223</v>
      </c>
      <c r="B97" s="25" t="s">
        <v>31</v>
      </c>
      <c r="C97" s="25" t="s">
        <v>32</v>
      </c>
      <c r="D97" s="25" t="s">
        <v>33</v>
      </c>
      <c r="E97" s="25" t="s">
        <v>34</v>
      </c>
      <c r="F97" s="26" t="s">
        <v>35</v>
      </c>
      <c r="G97" s="25">
        <v>1111</v>
      </c>
      <c r="H97" s="25">
        <v>709800000</v>
      </c>
      <c r="I97" s="26" t="s">
        <v>32</v>
      </c>
      <c r="J97" s="27" t="s">
        <v>36</v>
      </c>
      <c r="K97" s="24">
        <v>2740285778</v>
      </c>
      <c r="L97" s="24">
        <v>2740285778</v>
      </c>
      <c r="M97" s="24">
        <v>0</v>
      </c>
      <c r="N97" s="24">
        <v>0</v>
      </c>
      <c r="O97" s="24">
        <f t="shared" si="11"/>
        <v>2740285778</v>
      </c>
      <c r="P97" s="24">
        <v>0</v>
      </c>
      <c r="Q97" s="24">
        <v>0</v>
      </c>
      <c r="R97" s="24">
        <v>0</v>
      </c>
      <c r="S97" s="24">
        <v>430669241.56</v>
      </c>
      <c r="T97" s="24">
        <v>430669241.56</v>
      </c>
      <c r="U97" s="24">
        <v>2309616536.4400001</v>
      </c>
      <c r="V97" s="24">
        <v>2309616536.4400001</v>
      </c>
      <c r="W97" s="24">
        <v>0</v>
      </c>
      <c r="X97" s="24">
        <f t="shared" si="6"/>
        <v>2309616536.4400001</v>
      </c>
      <c r="Y97" s="12">
        <f t="shared" si="7"/>
        <v>0.15716216352964629</v>
      </c>
      <c r="Z97" s="12">
        <f t="shared" si="8"/>
        <v>0.15716216352964629</v>
      </c>
      <c r="AA97" s="12">
        <f t="shared" si="9"/>
        <v>0</v>
      </c>
      <c r="AB97" s="13">
        <f t="shared" si="10"/>
        <v>0.15716216352964629</v>
      </c>
    </row>
    <row r="98" spans="1:28" outlineLevel="2" x14ac:dyDescent="0.35">
      <c r="A98" s="25" t="s">
        <v>223</v>
      </c>
      <c r="B98" s="25" t="s">
        <v>31</v>
      </c>
      <c r="C98" s="25" t="s">
        <v>32</v>
      </c>
      <c r="D98" s="25" t="s">
        <v>37</v>
      </c>
      <c r="E98" s="25" t="s">
        <v>34</v>
      </c>
      <c r="F98" s="26" t="s">
        <v>35</v>
      </c>
      <c r="G98" s="25">
        <v>1111</v>
      </c>
      <c r="H98" s="25">
        <v>709800000</v>
      </c>
      <c r="I98" s="26" t="s">
        <v>32</v>
      </c>
      <c r="J98" s="27" t="s">
        <v>38</v>
      </c>
      <c r="K98" s="24">
        <v>978270</v>
      </c>
      <c r="L98" s="24">
        <v>978270</v>
      </c>
      <c r="M98" s="24">
        <v>0</v>
      </c>
      <c r="N98" s="24">
        <v>0</v>
      </c>
      <c r="O98" s="24">
        <f t="shared" si="11"/>
        <v>978270</v>
      </c>
      <c r="P98" s="24">
        <v>0</v>
      </c>
      <c r="Q98" s="24">
        <v>0</v>
      </c>
      <c r="R98" s="24">
        <v>0</v>
      </c>
      <c r="S98" s="24">
        <v>0</v>
      </c>
      <c r="T98" s="24">
        <v>0</v>
      </c>
      <c r="U98" s="24">
        <v>978270</v>
      </c>
      <c r="V98" s="24">
        <v>978270</v>
      </c>
      <c r="W98" s="24">
        <v>0</v>
      </c>
      <c r="X98" s="24">
        <f t="shared" si="6"/>
        <v>978270</v>
      </c>
      <c r="Y98" s="12">
        <f t="shared" si="7"/>
        <v>0</v>
      </c>
      <c r="Z98" s="12">
        <f t="shared" si="8"/>
        <v>0</v>
      </c>
      <c r="AA98" s="12">
        <f t="shared" si="9"/>
        <v>0</v>
      </c>
      <c r="AB98" s="13">
        <f t="shared" si="10"/>
        <v>0</v>
      </c>
    </row>
    <row r="99" spans="1:28" outlineLevel="2" x14ac:dyDescent="0.35">
      <c r="A99" s="25" t="s">
        <v>223</v>
      </c>
      <c r="B99" s="25" t="s">
        <v>31</v>
      </c>
      <c r="C99" s="25" t="s">
        <v>32</v>
      </c>
      <c r="D99" s="25" t="s">
        <v>39</v>
      </c>
      <c r="E99" s="25" t="s">
        <v>34</v>
      </c>
      <c r="F99" s="26" t="s">
        <v>35</v>
      </c>
      <c r="G99" s="25">
        <v>1111</v>
      </c>
      <c r="H99" s="25">
        <v>709800000</v>
      </c>
      <c r="I99" s="26" t="s">
        <v>32</v>
      </c>
      <c r="J99" s="27" t="s">
        <v>40</v>
      </c>
      <c r="K99" s="24">
        <v>65605882</v>
      </c>
      <c r="L99" s="24">
        <v>65605882</v>
      </c>
      <c r="M99" s="24">
        <v>0</v>
      </c>
      <c r="N99" s="24">
        <v>0</v>
      </c>
      <c r="O99" s="24">
        <f t="shared" si="11"/>
        <v>65605882</v>
      </c>
      <c r="P99" s="24">
        <v>0</v>
      </c>
      <c r="Q99" s="24">
        <v>0</v>
      </c>
      <c r="R99" s="24">
        <v>0</v>
      </c>
      <c r="S99" s="24">
        <v>1333805.1100000001</v>
      </c>
      <c r="T99" s="24">
        <v>1333805.1100000001</v>
      </c>
      <c r="U99" s="24">
        <v>64272076.890000001</v>
      </c>
      <c r="V99" s="24">
        <v>64272076.890000001</v>
      </c>
      <c r="W99" s="24">
        <v>0</v>
      </c>
      <c r="X99" s="24">
        <f t="shared" si="6"/>
        <v>64272076.890000001</v>
      </c>
      <c r="Y99" s="12">
        <f t="shared" si="7"/>
        <v>2.0330572036208583E-2</v>
      </c>
      <c r="Z99" s="12">
        <f t="shared" si="8"/>
        <v>2.0330572036208583E-2</v>
      </c>
      <c r="AA99" s="12">
        <f t="shared" si="9"/>
        <v>0</v>
      </c>
      <c r="AB99" s="13">
        <f t="shared" si="10"/>
        <v>2.0330572036208583E-2</v>
      </c>
    </row>
    <row r="100" spans="1:28" outlineLevel="2" x14ac:dyDescent="0.35">
      <c r="A100" s="25" t="s">
        <v>223</v>
      </c>
      <c r="B100" s="25" t="s">
        <v>31</v>
      </c>
      <c r="C100" s="25" t="s">
        <v>32</v>
      </c>
      <c r="D100" s="25" t="s">
        <v>43</v>
      </c>
      <c r="E100" s="25" t="s">
        <v>34</v>
      </c>
      <c r="F100" s="26" t="s">
        <v>35</v>
      </c>
      <c r="G100" s="25">
        <v>1111</v>
      </c>
      <c r="H100" s="25">
        <v>709800000</v>
      </c>
      <c r="I100" s="26" t="s">
        <v>32</v>
      </c>
      <c r="J100" s="27" t="s">
        <v>376</v>
      </c>
      <c r="K100" s="24">
        <v>755134280</v>
      </c>
      <c r="L100" s="24">
        <v>755134280</v>
      </c>
      <c r="M100" s="24">
        <v>0</v>
      </c>
      <c r="N100" s="24">
        <v>0</v>
      </c>
      <c r="O100" s="24">
        <f t="shared" si="11"/>
        <v>755134280</v>
      </c>
      <c r="P100" s="24">
        <v>0</v>
      </c>
      <c r="Q100" s="24">
        <v>0</v>
      </c>
      <c r="R100" s="24">
        <v>0</v>
      </c>
      <c r="S100" s="24">
        <v>125716879.15000001</v>
      </c>
      <c r="T100" s="24">
        <v>125716879.15000001</v>
      </c>
      <c r="U100" s="24">
        <v>629417400.85000002</v>
      </c>
      <c r="V100" s="24">
        <v>629417400.85000002</v>
      </c>
      <c r="W100" s="24">
        <v>0</v>
      </c>
      <c r="X100" s="24">
        <f t="shared" si="6"/>
        <v>629417400.85000002</v>
      </c>
      <c r="Y100" s="12">
        <f t="shared" si="7"/>
        <v>0.16648281303028648</v>
      </c>
      <c r="Z100" s="12">
        <f t="shared" si="8"/>
        <v>0.16648281303028648</v>
      </c>
      <c r="AA100" s="12">
        <f t="shared" si="9"/>
        <v>0</v>
      </c>
      <c r="AB100" s="13">
        <f t="shared" si="10"/>
        <v>0.16648281303028648</v>
      </c>
    </row>
    <row r="101" spans="1:28" ht="29" outlineLevel="2" x14ac:dyDescent="0.35">
      <c r="A101" s="25" t="s">
        <v>223</v>
      </c>
      <c r="B101" s="25" t="s">
        <v>31</v>
      </c>
      <c r="C101" s="25" t="s">
        <v>32</v>
      </c>
      <c r="D101" s="25" t="s">
        <v>44</v>
      </c>
      <c r="E101" s="25" t="s">
        <v>34</v>
      </c>
      <c r="F101" s="26" t="s">
        <v>35</v>
      </c>
      <c r="G101" s="25">
        <v>1111</v>
      </c>
      <c r="H101" s="25">
        <v>709800000</v>
      </c>
      <c r="I101" s="26" t="s">
        <v>32</v>
      </c>
      <c r="J101" s="27" t="s">
        <v>375</v>
      </c>
      <c r="K101" s="24">
        <v>1019283452</v>
      </c>
      <c r="L101" s="24">
        <v>1019283452</v>
      </c>
      <c r="M101" s="24">
        <v>0</v>
      </c>
      <c r="N101" s="24">
        <v>0</v>
      </c>
      <c r="O101" s="24">
        <f t="shared" si="11"/>
        <v>1019283452</v>
      </c>
      <c r="P101" s="24">
        <v>0</v>
      </c>
      <c r="Q101" s="24">
        <v>0</v>
      </c>
      <c r="R101" s="24">
        <v>0</v>
      </c>
      <c r="S101" s="24">
        <v>177562173.02000001</v>
      </c>
      <c r="T101" s="24">
        <v>177562173.02000001</v>
      </c>
      <c r="U101" s="24">
        <v>841721278.98000002</v>
      </c>
      <c r="V101" s="24">
        <v>841721278.98000002</v>
      </c>
      <c r="W101" s="24">
        <v>0</v>
      </c>
      <c r="X101" s="24">
        <f t="shared" si="6"/>
        <v>841721278.98000002</v>
      </c>
      <c r="Y101" s="12">
        <f t="shared" si="7"/>
        <v>0.17420293900739203</v>
      </c>
      <c r="Z101" s="12">
        <f t="shared" si="8"/>
        <v>0.17420293900739203</v>
      </c>
      <c r="AA101" s="12">
        <f t="shared" si="9"/>
        <v>0</v>
      </c>
      <c r="AB101" s="13">
        <f t="shared" si="10"/>
        <v>0.17420293900739203</v>
      </c>
    </row>
    <row r="102" spans="1:28" outlineLevel="2" x14ac:dyDescent="0.35">
      <c r="A102" s="25" t="s">
        <v>223</v>
      </c>
      <c r="B102" s="25" t="s">
        <v>31</v>
      </c>
      <c r="C102" s="25" t="s">
        <v>32</v>
      </c>
      <c r="D102" s="25" t="s">
        <v>45</v>
      </c>
      <c r="E102" s="25" t="s">
        <v>34</v>
      </c>
      <c r="F102" s="26" t="s">
        <v>35</v>
      </c>
      <c r="G102" s="25">
        <v>1111</v>
      </c>
      <c r="H102" s="25">
        <v>709800000</v>
      </c>
      <c r="I102" s="26" t="s">
        <v>32</v>
      </c>
      <c r="J102" s="27" t="s">
        <v>46</v>
      </c>
      <c r="K102" s="24">
        <v>457101103</v>
      </c>
      <c r="L102" s="24">
        <v>457101103</v>
      </c>
      <c r="M102" s="24">
        <v>0</v>
      </c>
      <c r="N102" s="24">
        <v>0</v>
      </c>
      <c r="O102" s="24">
        <f t="shared" si="11"/>
        <v>457101103</v>
      </c>
      <c r="P102" s="24">
        <v>0</v>
      </c>
      <c r="Q102" s="24">
        <v>0</v>
      </c>
      <c r="R102" s="24">
        <v>0</v>
      </c>
      <c r="S102" s="24">
        <v>27134.18</v>
      </c>
      <c r="T102" s="24">
        <v>27134.18</v>
      </c>
      <c r="U102" s="24">
        <v>457073968.81999999</v>
      </c>
      <c r="V102" s="24">
        <v>457073968.81999999</v>
      </c>
      <c r="W102" s="24">
        <v>0</v>
      </c>
      <c r="X102" s="24">
        <f t="shared" si="6"/>
        <v>457073968.81999999</v>
      </c>
      <c r="Y102" s="12">
        <f t="shared" si="7"/>
        <v>5.9361440657035563E-5</v>
      </c>
      <c r="Z102" s="12">
        <f t="shared" si="8"/>
        <v>5.9361440657035563E-5</v>
      </c>
      <c r="AA102" s="12">
        <f t="shared" si="9"/>
        <v>0</v>
      </c>
      <c r="AB102" s="13">
        <f t="shared" si="10"/>
        <v>5.9361440657035563E-5</v>
      </c>
    </row>
    <row r="103" spans="1:28" outlineLevel="2" x14ac:dyDescent="0.35">
      <c r="A103" s="25" t="s">
        <v>223</v>
      </c>
      <c r="B103" s="25" t="s">
        <v>31</v>
      </c>
      <c r="C103" s="25" t="s">
        <v>32</v>
      </c>
      <c r="D103" s="25" t="s">
        <v>47</v>
      </c>
      <c r="E103" s="25" t="s">
        <v>34</v>
      </c>
      <c r="F103" s="26" t="s">
        <v>35</v>
      </c>
      <c r="G103" s="25">
        <v>1111</v>
      </c>
      <c r="H103" s="25">
        <v>709800000</v>
      </c>
      <c r="I103" s="26" t="s">
        <v>32</v>
      </c>
      <c r="J103" s="27" t="s">
        <v>48</v>
      </c>
      <c r="K103" s="24">
        <v>421264147</v>
      </c>
      <c r="L103" s="24">
        <v>421264147</v>
      </c>
      <c r="M103" s="24">
        <v>0</v>
      </c>
      <c r="N103" s="24">
        <v>0</v>
      </c>
      <c r="O103" s="24">
        <f t="shared" si="11"/>
        <v>421264147</v>
      </c>
      <c r="P103" s="24">
        <v>0</v>
      </c>
      <c r="Q103" s="24">
        <v>941888</v>
      </c>
      <c r="R103" s="24">
        <v>0</v>
      </c>
      <c r="S103" s="24">
        <v>401642393.86000001</v>
      </c>
      <c r="T103" s="24">
        <v>401642393.86000001</v>
      </c>
      <c r="U103" s="24">
        <v>18679865.140000001</v>
      </c>
      <c r="V103" s="24">
        <v>18679865.140000001</v>
      </c>
      <c r="W103" s="24">
        <v>0</v>
      </c>
      <c r="X103" s="24">
        <f t="shared" si="6"/>
        <v>18679865.139999986</v>
      </c>
      <c r="Y103" s="12">
        <f t="shared" si="7"/>
        <v>0.95342173484324555</v>
      </c>
      <c r="Z103" s="12">
        <f t="shared" si="8"/>
        <v>0.95342173484324555</v>
      </c>
      <c r="AA103" s="12">
        <f t="shared" si="9"/>
        <v>2.2358608172748204E-3</v>
      </c>
      <c r="AB103" s="13">
        <f t="shared" si="10"/>
        <v>0.95565759566052033</v>
      </c>
    </row>
    <row r="104" spans="1:28" outlineLevel="2" x14ac:dyDescent="0.35">
      <c r="A104" s="25" t="s">
        <v>223</v>
      </c>
      <c r="B104" s="25" t="s">
        <v>31</v>
      </c>
      <c r="C104" s="25" t="s">
        <v>32</v>
      </c>
      <c r="D104" s="25" t="s">
        <v>49</v>
      </c>
      <c r="E104" s="25" t="s">
        <v>34</v>
      </c>
      <c r="F104" s="26" t="s">
        <v>35</v>
      </c>
      <c r="G104" s="25">
        <v>1111</v>
      </c>
      <c r="H104" s="25">
        <v>709800000</v>
      </c>
      <c r="I104" s="26" t="s">
        <v>32</v>
      </c>
      <c r="J104" s="27" t="s">
        <v>50</v>
      </c>
      <c r="K104" s="24">
        <v>448336196</v>
      </c>
      <c r="L104" s="24">
        <v>448336196</v>
      </c>
      <c r="M104" s="24">
        <v>0</v>
      </c>
      <c r="N104" s="24">
        <v>0</v>
      </c>
      <c r="O104" s="24">
        <f t="shared" si="11"/>
        <v>448336196</v>
      </c>
      <c r="P104" s="24">
        <v>0</v>
      </c>
      <c r="Q104" s="24">
        <v>0</v>
      </c>
      <c r="R104" s="24">
        <v>0</v>
      </c>
      <c r="S104" s="24">
        <v>70897007.769999996</v>
      </c>
      <c r="T104" s="24">
        <v>70897007.769999996</v>
      </c>
      <c r="U104" s="24">
        <v>377439188.23000002</v>
      </c>
      <c r="V104" s="24">
        <v>377439188.23000002</v>
      </c>
      <c r="W104" s="24">
        <v>0</v>
      </c>
      <c r="X104" s="24">
        <f t="shared" si="6"/>
        <v>377439188.23000002</v>
      </c>
      <c r="Y104" s="12">
        <f t="shared" si="7"/>
        <v>0.15813358011807727</v>
      </c>
      <c r="Z104" s="12">
        <f t="shared" si="8"/>
        <v>0.15813358011807727</v>
      </c>
      <c r="AA104" s="12">
        <f t="shared" si="9"/>
        <v>0</v>
      </c>
      <c r="AB104" s="13">
        <f t="shared" si="10"/>
        <v>0.15813358011807727</v>
      </c>
    </row>
    <row r="105" spans="1:28" ht="87" outlineLevel="2" x14ac:dyDescent="0.35">
      <c r="A105" s="25" t="s">
        <v>223</v>
      </c>
      <c r="B105" s="25" t="s">
        <v>31</v>
      </c>
      <c r="C105" s="25" t="s">
        <v>32</v>
      </c>
      <c r="D105" s="25" t="s">
        <v>51</v>
      </c>
      <c r="E105" s="25" t="s">
        <v>52</v>
      </c>
      <c r="F105" s="26" t="s">
        <v>35</v>
      </c>
      <c r="G105" s="25">
        <v>1112</v>
      </c>
      <c r="H105" s="25">
        <v>709800000</v>
      </c>
      <c r="I105" s="26" t="s">
        <v>32</v>
      </c>
      <c r="J105" s="27" t="s">
        <v>377</v>
      </c>
      <c r="K105" s="24">
        <v>498630303</v>
      </c>
      <c r="L105" s="24">
        <v>498630303</v>
      </c>
      <c r="M105" s="24">
        <v>0</v>
      </c>
      <c r="N105" s="24">
        <v>0</v>
      </c>
      <c r="O105" s="24">
        <f t="shared" si="11"/>
        <v>498630303</v>
      </c>
      <c r="P105" s="24">
        <v>0</v>
      </c>
      <c r="Q105" s="24">
        <v>386185965</v>
      </c>
      <c r="R105" s="24">
        <v>0</v>
      </c>
      <c r="S105" s="24">
        <v>112444338</v>
      </c>
      <c r="T105" s="24">
        <v>112444338</v>
      </c>
      <c r="U105" s="24">
        <v>0</v>
      </c>
      <c r="V105" s="24">
        <v>0</v>
      </c>
      <c r="W105" s="24">
        <v>0</v>
      </c>
      <c r="X105" s="24">
        <f t="shared" si="6"/>
        <v>0</v>
      </c>
      <c r="Y105" s="12">
        <f t="shared" si="7"/>
        <v>0.22550642695295636</v>
      </c>
      <c r="Z105" s="12">
        <f t="shared" si="8"/>
        <v>0.22550642695295636</v>
      </c>
      <c r="AA105" s="12">
        <f t="shared" si="9"/>
        <v>0.77449357304704358</v>
      </c>
      <c r="AB105" s="13">
        <f t="shared" si="10"/>
        <v>1</v>
      </c>
    </row>
    <row r="106" spans="1:28" ht="58" outlineLevel="2" x14ac:dyDescent="0.35">
      <c r="A106" s="25" t="s">
        <v>223</v>
      </c>
      <c r="B106" s="25" t="s">
        <v>31</v>
      </c>
      <c r="C106" s="25" t="s">
        <v>32</v>
      </c>
      <c r="D106" s="25" t="s">
        <v>53</v>
      </c>
      <c r="E106" s="25" t="s">
        <v>52</v>
      </c>
      <c r="F106" s="26" t="s">
        <v>35</v>
      </c>
      <c r="G106" s="25">
        <v>1112</v>
      </c>
      <c r="H106" s="25">
        <v>709800000</v>
      </c>
      <c r="I106" s="26" t="s">
        <v>32</v>
      </c>
      <c r="J106" s="27" t="s">
        <v>378</v>
      </c>
      <c r="K106" s="24">
        <v>27437041</v>
      </c>
      <c r="L106" s="24">
        <v>27437041</v>
      </c>
      <c r="M106" s="24">
        <v>0</v>
      </c>
      <c r="N106" s="24">
        <v>0</v>
      </c>
      <c r="O106" s="24">
        <f t="shared" si="11"/>
        <v>27437041</v>
      </c>
      <c r="P106" s="24">
        <v>0</v>
      </c>
      <c r="Q106" s="24">
        <v>21358980</v>
      </c>
      <c r="R106" s="24">
        <v>0</v>
      </c>
      <c r="S106" s="24">
        <v>6078061</v>
      </c>
      <c r="T106" s="24">
        <v>6078061</v>
      </c>
      <c r="U106" s="24">
        <v>0</v>
      </c>
      <c r="V106" s="24">
        <v>0</v>
      </c>
      <c r="W106" s="24">
        <v>0</v>
      </c>
      <c r="X106" s="24">
        <f t="shared" si="6"/>
        <v>0</v>
      </c>
      <c r="Y106" s="12">
        <f t="shared" si="7"/>
        <v>0.22152756924480305</v>
      </c>
      <c r="Z106" s="12">
        <f t="shared" si="8"/>
        <v>0.22152756924480305</v>
      </c>
      <c r="AA106" s="12">
        <f t="shared" si="9"/>
        <v>0.77847243075519701</v>
      </c>
      <c r="AB106" s="13">
        <f t="shared" si="10"/>
        <v>1</v>
      </c>
    </row>
    <row r="107" spans="1:28" ht="87" outlineLevel="2" x14ac:dyDescent="0.35">
      <c r="A107" s="25" t="s">
        <v>223</v>
      </c>
      <c r="B107" s="25" t="s">
        <v>31</v>
      </c>
      <c r="C107" s="25" t="s">
        <v>32</v>
      </c>
      <c r="D107" s="25" t="s">
        <v>54</v>
      </c>
      <c r="E107" s="25" t="s">
        <v>52</v>
      </c>
      <c r="F107" s="26" t="s">
        <v>35</v>
      </c>
      <c r="G107" s="25">
        <v>1112</v>
      </c>
      <c r="H107" s="25">
        <v>709800000</v>
      </c>
      <c r="I107" s="26" t="s">
        <v>32</v>
      </c>
      <c r="J107" s="27" t="s">
        <v>379</v>
      </c>
      <c r="K107" s="24">
        <v>95146224</v>
      </c>
      <c r="L107" s="24">
        <v>95146224</v>
      </c>
      <c r="M107" s="24">
        <v>0</v>
      </c>
      <c r="N107" s="24">
        <v>0</v>
      </c>
      <c r="O107" s="24">
        <f t="shared" si="11"/>
        <v>95146224</v>
      </c>
      <c r="P107" s="24">
        <v>0</v>
      </c>
      <c r="Q107" s="24">
        <v>78716282</v>
      </c>
      <c r="R107" s="24">
        <v>0</v>
      </c>
      <c r="S107" s="24">
        <v>16429942</v>
      </c>
      <c r="T107" s="24">
        <v>16429942</v>
      </c>
      <c r="U107" s="24">
        <v>0</v>
      </c>
      <c r="V107" s="24">
        <v>0</v>
      </c>
      <c r="W107" s="24">
        <v>0</v>
      </c>
      <c r="X107" s="24">
        <f t="shared" si="6"/>
        <v>0</v>
      </c>
      <c r="Y107" s="12">
        <f t="shared" si="7"/>
        <v>0.17268096734979205</v>
      </c>
      <c r="Z107" s="12">
        <f t="shared" si="8"/>
        <v>0.17268096734979205</v>
      </c>
      <c r="AA107" s="12">
        <f t="shared" si="9"/>
        <v>0.82731903265020801</v>
      </c>
      <c r="AB107" s="13">
        <f t="shared" si="10"/>
        <v>1</v>
      </c>
    </row>
    <row r="108" spans="1:28" ht="72.5" outlineLevel="2" x14ac:dyDescent="0.35">
      <c r="A108" s="25" t="s">
        <v>223</v>
      </c>
      <c r="B108" s="25" t="s">
        <v>31</v>
      </c>
      <c r="C108" s="25" t="s">
        <v>32</v>
      </c>
      <c r="D108" s="25" t="s">
        <v>55</v>
      </c>
      <c r="E108" s="25" t="s">
        <v>52</v>
      </c>
      <c r="F108" s="26" t="s">
        <v>35</v>
      </c>
      <c r="G108" s="25">
        <v>1112</v>
      </c>
      <c r="H108" s="25">
        <v>709800000</v>
      </c>
      <c r="I108" s="26" t="s">
        <v>32</v>
      </c>
      <c r="J108" s="27" t="s">
        <v>380</v>
      </c>
      <c r="K108" s="24">
        <v>164622246</v>
      </c>
      <c r="L108" s="24">
        <v>164622246</v>
      </c>
      <c r="M108" s="24">
        <v>0</v>
      </c>
      <c r="N108" s="24">
        <v>0</v>
      </c>
      <c r="O108" s="24">
        <f t="shared" si="11"/>
        <v>164622246</v>
      </c>
      <c r="P108" s="24">
        <v>0</v>
      </c>
      <c r="Q108" s="24">
        <v>128153943</v>
      </c>
      <c r="R108" s="24">
        <v>0</v>
      </c>
      <c r="S108" s="24">
        <v>36468303</v>
      </c>
      <c r="T108" s="24">
        <v>36468303</v>
      </c>
      <c r="U108" s="24">
        <v>0</v>
      </c>
      <c r="V108" s="24">
        <v>0</v>
      </c>
      <c r="W108" s="24">
        <v>0</v>
      </c>
      <c r="X108" s="24">
        <f t="shared" si="6"/>
        <v>0</v>
      </c>
      <c r="Y108" s="12">
        <f t="shared" si="7"/>
        <v>0.22152718655047388</v>
      </c>
      <c r="Z108" s="12">
        <f t="shared" si="8"/>
        <v>0.22152718655047388</v>
      </c>
      <c r="AA108" s="12">
        <f t="shared" si="9"/>
        <v>0.77847281344952612</v>
      </c>
      <c r="AB108" s="13">
        <f t="shared" si="10"/>
        <v>1</v>
      </c>
    </row>
    <row r="109" spans="1:28" ht="72.5" outlineLevel="2" x14ac:dyDescent="0.35">
      <c r="A109" s="25" t="s">
        <v>223</v>
      </c>
      <c r="B109" s="25" t="s">
        <v>31</v>
      </c>
      <c r="C109" s="25" t="s">
        <v>32</v>
      </c>
      <c r="D109" s="25" t="s">
        <v>56</v>
      </c>
      <c r="E109" s="25" t="s">
        <v>52</v>
      </c>
      <c r="F109" s="26" t="s">
        <v>35</v>
      </c>
      <c r="G109" s="25">
        <v>1112</v>
      </c>
      <c r="H109" s="25">
        <v>709800000</v>
      </c>
      <c r="I109" s="26" t="s">
        <v>32</v>
      </c>
      <c r="J109" s="27" t="s">
        <v>381</v>
      </c>
      <c r="K109" s="24">
        <v>82311123</v>
      </c>
      <c r="L109" s="24">
        <v>82311123</v>
      </c>
      <c r="M109" s="24">
        <v>0</v>
      </c>
      <c r="N109" s="24">
        <v>0</v>
      </c>
      <c r="O109" s="24">
        <f t="shared" si="11"/>
        <v>82311123</v>
      </c>
      <c r="P109" s="24">
        <v>0</v>
      </c>
      <c r="Q109" s="24">
        <v>64076936</v>
      </c>
      <c r="R109" s="24">
        <v>0</v>
      </c>
      <c r="S109" s="24">
        <v>18234187</v>
      </c>
      <c r="T109" s="24">
        <v>18234187</v>
      </c>
      <c r="U109" s="24">
        <v>0</v>
      </c>
      <c r="V109" s="24">
        <v>0</v>
      </c>
      <c r="W109" s="24">
        <v>0</v>
      </c>
      <c r="X109" s="24">
        <f t="shared" si="6"/>
        <v>0</v>
      </c>
      <c r="Y109" s="12">
        <f t="shared" si="7"/>
        <v>0.22152761784090833</v>
      </c>
      <c r="Z109" s="12">
        <f t="shared" si="8"/>
        <v>0.22152761784090833</v>
      </c>
      <c r="AA109" s="12">
        <f t="shared" si="9"/>
        <v>0.77847238215909165</v>
      </c>
      <c r="AB109" s="13">
        <f t="shared" si="10"/>
        <v>1</v>
      </c>
    </row>
    <row r="110" spans="1:28" ht="58" outlineLevel="2" x14ac:dyDescent="0.35">
      <c r="A110" s="25" t="s">
        <v>223</v>
      </c>
      <c r="B110" s="25" t="s">
        <v>31</v>
      </c>
      <c r="C110" s="25" t="s">
        <v>32</v>
      </c>
      <c r="D110" s="25" t="s">
        <v>57</v>
      </c>
      <c r="E110" s="25" t="s">
        <v>52</v>
      </c>
      <c r="F110" s="26" t="s">
        <v>35</v>
      </c>
      <c r="G110" s="25">
        <v>1112</v>
      </c>
      <c r="H110" s="25">
        <v>709800000</v>
      </c>
      <c r="I110" s="26" t="s">
        <v>32</v>
      </c>
      <c r="J110" s="27" t="s">
        <v>382</v>
      </c>
      <c r="K110" s="24">
        <v>250799676</v>
      </c>
      <c r="L110" s="24">
        <v>250799676</v>
      </c>
      <c r="M110" s="24">
        <v>0</v>
      </c>
      <c r="N110" s="24">
        <v>0</v>
      </c>
      <c r="O110" s="24">
        <f t="shared" si="11"/>
        <v>250799676</v>
      </c>
      <c r="P110" s="24">
        <v>0</v>
      </c>
      <c r="Q110" s="24">
        <v>209157121.78</v>
      </c>
      <c r="R110" s="24">
        <v>0</v>
      </c>
      <c r="S110" s="24">
        <v>41642554.219999999</v>
      </c>
      <c r="T110" s="24">
        <v>41642554.219999999</v>
      </c>
      <c r="U110" s="24">
        <v>0</v>
      </c>
      <c r="V110" s="24">
        <v>0</v>
      </c>
      <c r="W110" s="24">
        <v>0</v>
      </c>
      <c r="X110" s="24">
        <f t="shared" si="6"/>
        <v>0</v>
      </c>
      <c r="Y110" s="12">
        <f t="shared" si="7"/>
        <v>0.16603910692452409</v>
      </c>
      <c r="Z110" s="12">
        <f t="shared" si="8"/>
        <v>0.16603910692452409</v>
      </c>
      <c r="AA110" s="12">
        <f t="shared" si="9"/>
        <v>0.83396089307547594</v>
      </c>
      <c r="AB110" s="13">
        <f t="shared" si="10"/>
        <v>1</v>
      </c>
    </row>
    <row r="111" spans="1:28" outlineLevel="2" x14ac:dyDescent="0.35">
      <c r="A111" s="25" t="s">
        <v>226</v>
      </c>
      <c r="B111" s="25" t="s">
        <v>31</v>
      </c>
      <c r="C111" s="25" t="s">
        <v>32</v>
      </c>
      <c r="D111" s="25" t="s">
        <v>33</v>
      </c>
      <c r="E111" s="25" t="s">
        <v>34</v>
      </c>
      <c r="F111" s="26" t="s">
        <v>35</v>
      </c>
      <c r="G111" s="25">
        <v>1111</v>
      </c>
      <c r="H111" s="25">
        <v>709800000</v>
      </c>
      <c r="I111" s="26" t="s">
        <v>32</v>
      </c>
      <c r="J111" s="27" t="s">
        <v>36</v>
      </c>
      <c r="K111" s="24">
        <v>796941197</v>
      </c>
      <c r="L111" s="24">
        <v>796941197</v>
      </c>
      <c r="M111" s="24">
        <v>0</v>
      </c>
      <c r="N111" s="24">
        <v>0</v>
      </c>
      <c r="O111" s="24">
        <f t="shared" si="11"/>
        <v>796941197</v>
      </c>
      <c r="P111" s="24">
        <v>0</v>
      </c>
      <c r="Q111" s="24">
        <v>0</v>
      </c>
      <c r="R111" s="24">
        <v>0</v>
      </c>
      <c r="S111" s="24">
        <v>93433301.469999999</v>
      </c>
      <c r="T111" s="24">
        <v>93433301.469999999</v>
      </c>
      <c r="U111" s="24">
        <v>703507895.52999997</v>
      </c>
      <c r="V111" s="24">
        <v>703507895.52999997</v>
      </c>
      <c r="W111" s="24">
        <v>0</v>
      </c>
      <c r="X111" s="24">
        <f t="shared" si="6"/>
        <v>703507895.52999997</v>
      </c>
      <c r="Y111" s="12">
        <f t="shared" si="7"/>
        <v>0.11723989401190411</v>
      </c>
      <c r="Z111" s="12">
        <f t="shared" si="8"/>
        <v>0.11723989401190411</v>
      </c>
      <c r="AA111" s="12">
        <f t="shared" si="9"/>
        <v>0</v>
      </c>
      <c r="AB111" s="13">
        <f t="shared" si="10"/>
        <v>0.11723989401190411</v>
      </c>
    </row>
    <row r="112" spans="1:28" outlineLevel="2" x14ac:dyDescent="0.35">
      <c r="A112" s="25" t="s">
        <v>226</v>
      </c>
      <c r="B112" s="25" t="s">
        <v>31</v>
      </c>
      <c r="C112" s="25" t="s">
        <v>32</v>
      </c>
      <c r="D112" s="25" t="s">
        <v>39</v>
      </c>
      <c r="E112" s="25" t="s">
        <v>34</v>
      </c>
      <c r="F112" s="26" t="s">
        <v>35</v>
      </c>
      <c r="G112" s="25">
        <v>1111</v>
      </c>
      <c r="H112" s="25">
        <v>709800000</v>
      </c>
      <c r="I112" s="26" t="s">
        <v>32</v>
      </c>
      <c r="J112" s="27" t="s">
        <v>40</v>
      </c>
      <c r="K112" s="24">
        <v>1895636</v>
      </c>
      <c r="L112" s="24">
        <v>1895636</v>
      </c>
      <c r="M112" s="24">
        <v>0</v>
      </c>
      <c r="N112" s="24">
        <v>0</v>
      </c>
      <c r="O112" s="24">
        <f t="shared" si="11"/>
        <v>1895636</v>
      </c>
      <c r="P112" s="24">
        <v>0</v>
      </c>
      <c r="Q112" s="24">
        <v>0</v>
      </c>
      <c r="R112" s="24">
        <v>0</v>
      </c>
      <c r="S112" s="24">
        <v>360507.13</v>
      </c>
      <c r="T112" s="24">
        <v>360507.13</v>
      </c>
      <c r="U112" s="24">
        <v>1535128.87</v>
      </c>
      <c r="V112" s="24">
        <v>1535128.87</v>
      </c>
      <c r="W112" s="24">
        <v>0</v>
      </c>
      <c r="X112" s="24">
        <f t="shared" si="6"/>
        <v>1535128.87</v>
      </c>
      <c r="Y112" s="12">
        <f t="shared" si="7"/>
        <v>0.19017740220168852</v>
      </c>
      <c r="Z112" s="12">
        <f t="shared" si="8"/>
        <v>0.19017740220168852</v>
      </c>
      <c r="AA112" s="12">
        <f t="shared" si="9"/>
        <v>0</v>
      </c>
      <c r="AB112" s="13">
        <f t="shared" si="10"/>
        <v>0.19017740220168852</v>
      </c>
    </row>
    <row r="113" spans="1:28" outlineLevel="2" x14ac:dyDescent="0.35">
      <c r="A113" s="25" t="s">
        <v>226</v>
      </c>
      <c r="B113" s="25" t="s">
        <v>31</v>
      </c>
      <c r="C113" s="25" t="s">
        <v>32</v>
      </c>
      <c r="D113" s="25" t="s">
        <v>43</v>
      </c>
      <c r="E113" s="25" t="s">
        <v>34</v>
      </c>
      <c r="F113" s="26" t="s">
        <v>35</v>
      </c>
      <c r="G113" s="25">
        <v>1111</v>
      </c>
      <c r="H113" s="25">
        <v>709800000</v>
      </c>
      <c r="I113" s="26" t="s">
        <v>32</v>
      </c>
      <c r="J113" s="27" t="s">
        <v>376</v>
      </c>
      <c r="K113" s="24">
        <v>202227097</v>
      </c>
      <c r="L113" s="24">
        <v>202227097</v>
      </c>
      <c r="M113" s="24">
        <v>0</v>
      </c>
      <c r="N113" s="24">
        <v>0</v>
      </c>
      <c r="O113" s="24">
        <f t="shared" si="11"/>
        <v>202227097</v>
      </c>
      <c r="P113" s="24">
        <v>0</v>
      </c>
      <c r="Q113" s="24">
        <v>0</v>
      </c>
      <c r="R113" s="24">
        <v>0</v>
      </c>
      <c r="S113" s="24">
        <v>32872146.02</v>
      </c>
      <c r="T113" s="24">
        <v>32872146.02</v>
      </c>
      <c r="U113" s="24">
        <v>169354950.97999999</v>
      </c>
      <c r="V113" s="24">
        <v>169354950.97999999</v>
      </c>
      <c r="W113" s="24">
        <v>0</v>
      </c>
      <c r="X113" s="24">
        <f t="shared" si="6"/>
        <v>169354950.97999999</v>
      </c>
      <c r="Y113" s="12">
        <f t="shared" si="7"/>
        <v>0.16255064977766059</v>
      </c>
      <c r="Z113" s="12">
        <f t="shared" si="8"/>
        <v>0.16255064977766059</v>
      </c>
      <c r="AA113" s="12">
        <f t="shared" si="9"/>
        <v>0</v>
      </c>
      <c r="AB113" s="13">
        <f t="shared" si="10"/>
        <v>0.16255064977766059</v>
      </c>
    </row>
    <row r="114" spans="1:28" ht="29" outlineLevel="2" x14ac:dyDescent="0.35">
      <c r="A114" s="25" t="s">
        <v>226</v>
      </c>
      <c r="B114" s="25" t="s">
        <v>31</v>
      </c>
      <c r="C114" s="25" t="s">
        <v>32</v>
      </c>
      <c r="D114" s="25" t="s">
        <v>44</v>
      </c>
      <c r="E114" s="25" t="s">
        <v>34</v>
      </c>
      <c r="F114" s="26" t="s">
        <v>35</v>
      </c>
      <c r="G114" s="25">
        <v>1111</v>
      </c>
      <c r="H114" s="25">
        <v>709800000</v>
      </c>
      <c r="I114" s="26" t="s">
        <v>32</v>
      </c>
      <c r="J114" s="27" t="s">
        <v>375</v>
      </c>
      <c r="K114" s="24">
        <v>238293582</v>
      </c>
      <c r="L114" s="24">
        <v>238293582</v>
      </c>
      <c r="M114" s="24">
        <v>0</v>
      </c>
      <c r="N114" s="24">
        <v>0</v>
      </c>
      <c r="O114" s="24">
        <f t="shared" si="11"/>
        <v>238293582</v>
      </c>
      <c r="P114" s="24">
        <v>0</v>
      </c>
      <c r="Q114" s="24">
        <v>0</v>
      </c>
      <c r="R114" s="24">
        <v>0</v>
      </c>
      <c r="S114" s="24">
        <v>39996864.079999998</v>
      </c>
      <c r="T114" s="24">
        <v>39996864.079999998</v>
      </c>
      <c r="U114" s="24">
        <v>198296717.91999999</v>
      </c>
      <c r="V114" s="24">
        <v>198296717.91999999</v>
      </c>
      <c r="W114" s="24">
        <v>0</v>
      </c>
      <c r="X114" s="24">
        <f t="shared" si="6"/>
        <v>198296717.92000002</v>
      </c>
      <c r="Y114" s="12">
        <f t="shared" si="7"/>
        <v>0.16784700512832107</v>
      </c>
      <c r="Z114" s="12">
        <f t="shared" si="8"/>
        <v>0.16784700512832107</v>
      </c>
      <c r="AA114" s="12">
        <f t="shared" si="9"/>
        <v>0</v>
      </c>
      <c r="AB114" s="13">
        <f t="shared" si="10"/>
        <v>0.16784700512832107</v>
      </c>
    </row>
    <row r="115" spans="1:28" outlineLevel="2" x14ac:dyDescent="0.35">
      <c r="A115" s="25" t="s">
        <v>226</v>
      </c>
      <c r="B115" s="25" t="s">
        <v>31</v>
      </c>
      <c r="C115" s="25" t="s">
        <v>32</v>
      </c>
      <c r="D115" s="25" t="s">
        <v>45</v>
      </c>
      <c r="E115" s="25" t="s">
        <v>34</v>
      </c>
      <c r="F115" s="26" t="s">
        <v>35</v>
      </c>
      <c r="G115" s="25">
        <v>1111</v>
      </c>
      <c r="H115" s="25">
        <v>709800000</v>
      </c>
      <c r="I115" s="26" t="s">
        <v>32</v>
      </c>
      <c r="J115" s="27" t="s">
        <v>46</v>
      </c>
      <c r="K115" s="24">
        <v>125719212</v>
      </c>
      <c r="L115" s="24">
        <v>125719212</v>
      </c>
      <c r="M115" s="24">
        <v>0</v>
      </c>
      <c r="N115" s="24">
        <v>0</v>
      </c>
      <c r="O115" s="24">
        <f t="shared" si="11"/>
        <v>125719212</v>
      </c>
      <c r="P115" s="24">
        <v>0</v>
      </c>
      <c r="Q115" s="24">
        <v>0</v>
      </c>
      <c r="R115" s="24">
        <v>0</v>
      </c>
      <c r="S115" s="24">
        <v>0</v>
      </c>
      <c r="T115" s="24">
        <v>0</v>
      </c>
      <c r="U115" s="24">
        <v>125719212</v>
      </c>
      <c r="V115" s="24">
        <v>125719212</v>
      </c>
      <c r="W115" s="24">
        <v>0</v>
      </c>
      <c r="X115" s="24">
        <f t="shared" si="6"/>
        <v>125719212</v>
      </c>
      <c r="Y115" s="12">
        <f t="shared" si="7"/>
        <v>0</v>
      </c>
      <c r="Z115" s="12">
        <f t="shared" si="8"/>
        <v>0</v>
      </c>
      <c r="AA115" s="12">
        <f t="shared" si="9"/>
        <v>0</v>
      </c>
      <c r="AB115" s="13">
        <f t="shared" si="10"/>
        <v>0</v>
      </c>
    </row>
    <row r="116" spans="1:28" outlineLevel="2" x14ac:dyDescent="0.35">
      <c r="A116" s="25" t="s">
        <v>226</v>
      </c>
      <c r="B116" s="25" t="s">
        <v>31</v>
      </c>
      <c r="C116" s="25" t="s">
        <v>32</v>
      </c>
      <c r="D116" s="25" t="s">
        <v>47</v>
      </c>
      <c r="E116" s="25" t="s">
        <v>34</v>
      </c>
      <c r="F116" s="26" t="s">
        <v>35</v>
      </c>
      <c r="G116" s="25">
        <v>1111</v>
      </c>
      <c r="H116" s="25">
        <v>709800000</v>
      </c>
      <c r="I116" s="26" t="s">
        <v>32</v>
      </c>
      <c r="J116" s="27" t="s">
        <v>48</v>
      </c>
      <c r="K116" s="24">
        <v>115722703</v>
      </c>
      <c r="L116" s="24">
        <v>115722703</v>
      </c>
      <c r="M116" s="24">
        <v>0</v>
      </c>
      <c r="N116" s="24">
        <v>0</v>
      </c>
      <c r="O116" s="24">
        <f t="shared" si="11"/>
        <v>115722703</v>
      </c>
      <c r="P116" s="24">
        <v>0</v>
      </c>
      <c r="Q116" s="24">
        <v>0</v>
      </c>
      <c r="R116" s="24">
        <v>0</v>
      </c>
      <c r="S116" s="24">
        <v>94103980.670000002</v>
      </c>
      <c r="T116" s="24">
        <v>94103980.670000002</v>
      </c>
      <c r="U116" s="24">
        <v>21618722.329999998</v>
      </c>
      <c r="V116" s="24">
        <v>21618722.329999998</v>
      </c>
      <c r="W116" s="24">
        <v>0</v>
      </c>
      <c r="X116" s="24">
        <f t="shared" si="6"/>
        <v>21618722.329999998</v>
      </c>
      <c r="Y116" s="12">
        <f t="shared" si="7"/>
        <v>0.81318512470279924</v>
      </c>
      <c r="Z116" s="12">
        <f t="shared" si="8"/>
        <v>0.81318512470279924</v>
      </c>
      <c r="AA116" s="12">
        <f t="shared" si="9"/>
        <v>0</v>
      </c>
      <c r="AB116" s="13">
        <f t="shared" si="10"/>
        <v>0.81318512470279924</v>
      </c>
    </row>
    <row r="117" spans="1:28" outlineLevel="2" x14ac:dyDescent="0.35">
      <c r="A117" s="25" t="s">
        <v>226</v>
      </c>
      <c r="B117" s="25" t="s">
        <v>31</v>
      </c>
      <c r="C117" s="25" t="s">
        <v>32</v>
      </c>
      <c r="D117" s="25" t="s">
        <v>49</v>
      </c>
      <c r="E117" s="25" t="s">
        <v>34</v>
      </c>
      <c r="F117" s="26" t="s">
        <v>35</v>
      </c>
      <c r="G117" s="25">
        <v>1111</v>
      </c>
      <c r="H117" s="25">
        <v>709800000</v>
      </c>
      <c r="I117" s="26" t="s">
        <v>32</v>
      </c>
      <c r="J117" s="27" t="s">
        <v>50</v>
      </c>
      <c r="K117" s="24">
        <v>133285001</v>
      </c>
      <c r="L117" s="24">
        <v>133285001</v>
      </c>
      <c r="M117" s="24">
        <v>0</v>
      </c>
      <c r="N117" s="24">
        <v>0</v>
      </c>
      <c r="O117" s="24">
        <f t="shared" si="11"/>
        <v>133285001</v>
      </c>
      <c r="P117" s="24">
        <v>0</v>
      </c>
      <c r="Q117" s="24">
        <v>0</v>
      </c>
      <c r="R117" s="24">
        <v>0</v>
      </c>
      <c r="S117" s="24">
        <v>21147787.170000002</v>
      </c>
      <c r="T117" s="24">
        <v>21147787.170000002</v>
      </c>
      <c r="U117" s="24">
        <v>112137213.83</v>
      </c>
      <c r="V117" s="24">
        <v>112137213.83</v>
      </c>
      <c r="W117" s="24">
        <v>0</v>
      </c>
      <c r="X117" s="24">
        <f t="shared" si="6"/>
        <v>112137213.83</v>
      </c>
      <c r="Y117" s="12">
        <f t="shared" si="7"/>
        <v>0.15866591898063609</v>
      </c>
      <c r="Z117" s="12">
        <f t="shared" si="8"/>
        <v>0.15866591898063609</v>
      </c>
      <c r="AA117" s="12">
        <f t="shared" si="9"/>
        <v>0</v>
      </c>
      <c r="AB117" s="13">
        <f t="shared" si="10"/>
        <v>0.15866591898063609</v>
      </c>
    </row>
    <row r="118" spans="1:28" ht="87" outlineLevel="2" x14ac:dyDescent="0.35">
      <c r="A118" s="25" t="s">
        <v>226</v>
      </c>
      <c r="B118" s="25" t="s">
        <v>31</v>
      </c>
      <c r="C118" s="25" t="s">
        <v>32</v>
      </c>
      <c r="D118" s="25" t="s">
        <v>51</v>
      </c>
      <c r="E118" s="25" t="s">
        <v>52</v>
      </c>
      <c r="F118" s="26" t="s">
        <v>35</v>
      </c>
      <c r="G118" s="25">
        <v>1112</v>
      </c>
      <c r="H118" s="25">
        <v>709800000</v>
      </c>
      <c r="I118" s="26" t="s">
        <v>32</v>
      </c>
      <c r="J118" s="27" t="s">
        <v>377</v>
      </c>
      <c r="K118" s="24">
        <v>136583033</v>
      </c>
      <c r="L118" s="24">
        <v>136583033</v>
      </c>
      <c r="M118" s="24">
        <v>0</v>
      </c>
      <c r="N118" s="24">
        <v>0</v>
      </c>
      <c r="O118" s="24">
        <f t="shared" si="11"/>
        <v>136583033</v>
      </c>
      <c r="P118" s="24">
        <v>0</v>
      </c>
      <c r="Q118" s="24">
        <v>110852198</v>
      </c>
      <c r="R118" s="24">
        <v>0</v>
      </c>
      <c r="S118" s="24">
        <v>25730835</v>
      </c>
      <c r="T118" s="24">
        <v>25730835</v>
      </c>
      <c r="U118" s="24">
        <v>0</v>
      </c>
      <c r="V118" s="24">
        <v>0</v>
      </c>
      <c r="W118" s="24">
        <v>0</v>
      </c>
      <c r="X118" s="24">
        <f t="shared" si="6"/>
        <v>0</v>
      </c>
      <c r="Y118" s="12">
        <f t="shared" si="7"/>
        <v>0.18838968819794769</v>
      </c>
      <c r="Z118" s="12">
        <f t="shared" si="8"/>
        <v>0.18838968819794769</v>
      </c>
      <c r="AA118" s="12">
        <f t="shared" si="9"/>
        <v>0.81161031180205234</v>
      </c>
      <c r="AB118" s="13">
        <f t="shared" si="10"/>
        <v>1</v>
      </c>
    </row>
    <row r="119" spans="1:28" ht="58" outlineLevel="2" x14ac:dyDescent="0.35">
      <c r="A119" s="25" t="s">
        <v>226</v>
      </c>
      <c r="B119" s="25" t="s">
        <v>31</v>
      </c>
      <c r="C119" s="25" t="s">
        <v>32</v>
      </c>
      <c r="D119" s="25" t="s">
        <v>53</v>
      </c>
      <c r="E119" s="25" t="s">
        <v>52</v>
      </c>
      <c r="F119" s="26" t="s">
        <v>35</v>
      </c>
      <c r="G119" s="25">
        <v>1112</v>
      </c>
      <c r="H119" s="25">
        <v>709800000</v>
      </c>
      <c r="I119" s="26" t="s">
        <v>32</v>
      </c>
      <c r="J119" s="27" t="s">
        <v>378</v>
      </c>
      <c r="K119" s="24">
        <v>7546171</v>
      </c>
      <c r="L119" s="24">
        <v>7546171</v>
      </c>
      <c r="M119" s="24">
        <v>0</v>
      </c>
      <c r="N119" s="24">
        <v>0</v>
      </c>
      <c r="O119" s="24">
        <f t="shared" si="11"/>
        <v>7546171</v>
      </c>
      <c r="P119" s="24">
        <v>0</v>
      </c>
      <c r="Q119" s="24">
        <v>6155309</v>
      </c>
      <c r="R119" s="24">
        <v>0</v>
      </c>
      <c r="S119" s="24">
        <v>1390862</v>
      </c>
      <c r="T119" s="24">
        <v>1390862</v>
      </c>
      <c r="U119" s="24">
        <v>0</v>
      </c>
      <c r="V119" s="24">
        <v>0</v>
      </c>
      <c r="W119" s="24">
        <v>0</v>
      </c>
      <c r="X119" s="24">
        <f t="shared" si="6"/>
        <v>0</v>
      </c>
      <c r="Y119" s="12">
        <f t="shared" si="7"/>
        <v>0.18431360752360371</v>
      </c>
      <c r="Z119" s="12">
        <f t="shared" si="8"/>
        <v>0.18431360752360371</v>
      </c>
      <c r="AA119" s="12">
        <f t="shared" si="9"/>
        <v>0.81568639247639629</v>
      </c>
      <c r="AB119" s="13">
        <f t="shared" si="10"/>
        <v>1</v>
      </c>
    </row>
    <row r="120" spans="1:28" ht="87" outlineLevel="2" x14ac:dyDescent="0.35">
      <c r="A120" s="25" t="s">
        <v>226</v>
      </c>
      <c r="B120" s="25" t="s">
        <v>31</v>
      </c>
      <c r="C120" s="25" t="s">
        <v>32</v>
      </c>
      <c r="D120" s="25" t="s">
        <v>54</v>
      </c>
      <c r="E120" s="25" t="s">
        <v>52</v>
      </c>
      <c r="F120" s="26" t="s">
        <v>35</v>
      </c>
      <c r="G120" s="25">
        <v>1112</v>
      </c>
      <c r="H120" s="25">
        <v>709800000</v>
      </c>
      <c r="I120" s="26" t="s">
        <v>32</v>
      </c>
      <c r="J120" s="27" t="s">
        <v>379</v>
      </c>
      <c r="K120" s="24">
        <v>30946077</v>
      </c>
      <c r="L120" s="24">
        <v>30946077</v>
      </c>
      <c r="M120" s="24">
        <v>0</v>
      </c>
      <c r="N120" s="24">
        <v>0</v>
      </c>
      <c r="O120" s="24">
        <f t="shared" si="11"/>
        <v>30946077</v>
      </c>
      <c r="P120" s="24">
        <v>0</v>
      </c>
      <c r="Q120" s="24">
        <v>26599073</v>
      </c>
      <c r="R120" s="24">
        <v>0</v>
      </c>
      <c r="S120" s="24">
        <v>4347004</v>
      </c>
      <c r="T120" s="24">
        <v>4347004</v>
      </c>
      <c r="U120" s="24">
        <v>0</v>
      </c>
      <c r="V120" s="24">
        <v>0</v>
      </c>
      <c r="W120" s="24">
        <v>0</v>
      </c>
      <c r="X120" s="24">
        <f t="shared" si="6"/>
        <v>0</v>
      </c>
      <c r="Y120" s="12">
        <f t="shared" si="7"/>
        <v>0.14047027673329968</v>
      </c>
      <c r="Z120" s="12">
        <f t="shared" si="8"/>
        <v>0.14047027673329968</v>
      </c>
      <c r="AA120" s="12">
        <f t="shared" si="9"/>
        <v>0.8595297232667003</v>
      </c>
      <c r="AB120" s="13">
        <f t="shared" si="10"/>
        <v>1</v>
      </c>
    </row>
    <row r="121" spans="1:28" ht="72.5" outlineLevel="2" x14ac:dyDescent="0.35">
      <c r="A121" s="25" t="s">
        <v>226</v>
      </c>
      <c r="B121" s="25" t="s">
        <v>31</v>
      </c>
      <c r="C121" s="25" t="s">
        <v>32</v>
      </c>
      <c r="D121" s="25" t="s">
        <v>55</v>
      </c>
      <c r="E121" s="25" t="s">
        <v>52</v>
      </c>
      <c r="F121" s="26" t="s">
        <v>35</v>
      </c>
      <c r="G121" s="25">
        <v>1112</v>
      </c>
      <c r="H121" s="25">
        <v>709800000</v>
      </c>
      <c r="I121" s="26" t="s">
        <v>32</v>
      </c>
      <c r="J121" s="27" t="s">
        <v>380</v>
      </c>
      <c r="K121" s="24">
        <v>45277027</v>
      </c>
      <c r="L121" s="24">
        <v>45277027</v>
      </c>
      <c r="M121" s="24">
        <v>0</v>
      </c>
      <c r="N121" s="24">
        <v>0</v>
      </c>
      <c r="O121" s="24">
        <f t="shared" si="11"/>
        <v>45277027</v>
      </c>
      <c r="P121" s="24">
        <v>0</v>
      </c>
      <c r="Q121" s="24">
        <v>36931894</v>
      </c>
      <c r="R121" s="24">
        <v>0</v>
      </c>
      <c r="S121" s="24">
        <v>8345133</v>
      </c>
      <c r="T121" s="24">
        <v>8345133</v>
      </c>
      <c r="U121" s="24">
        <v>0</v>
      </c>
      <c r="V121" s="24">
        <v>0</v>
      </c>
      <c r="W121" s="24">
        <v>0</v>
      </c>
      <c r="X121" s="24">
        <f t="shared" si="6"/>
        <v>0</v>
      </c>
      <c r="Y121" s="12">
        <f t="shared" si="7"/>
        <v>0.18431274208883017</v>
      </c>
      <c r="Z121" s="12">
        <f t="shared" si="8"/>
        <v>0.18431274208883017</v>
      </c>
      <c r="AA121" s="12">
        <f t="shared" si="9"/>
        <v>0.81568725791116981</v>
      </c>
      <c r="AB121" s="13">
        <f t="shared" si="10"/>
        <v>1</v>
      </c>
    </row>
    <row r="122" spans="1:28" ht="72.5" outlineLevel="2" x14ac:dyDescent="0.35">
      <c r="A122" s="25" t="s">
        <v>226</v>
      </c>
      <c r="B122" s="25" t="s">
        <v>31</v>
      </c>
      <c r="C122" s="25" t="s">
        <v>32</v>
      </c>
      <c r="D122" s="25" t="s">
        <v>56</v>
      </c>
      <c r="E122" s="25" t="s">
        <v>52</v>
      </c>
      <c r="F122" s="26" t="s">
        <v>35</v>
      </c>
      <c r="G122" s="25">
        <v>1112</v>
      </c>
      <c r="H122" s="25">
        <v>709800000</v>
      </c>
      <c r="I122" s="26" t="s">
        <v>32</v>
      </c>
      <c r="J122" s="27" t="s">
        <v>381</v>
      </c>
      <c r="K122" s="24">
        <v>22638514</v>
      </c>
      <c r="L122" s="24">
        <v>22638514</v>
      </c>
      <c r="M122" s="24">
        <v>0</v>
      </c>
      <c r="N122" s="24">
        <v>0</v>
      </c>
      <c r="O122" s="24">
        <f t="shared" si="11"/>
        <v>22638514</v>
      </c>
      <c r="P122" s="24">
        <v>0</v>
      </c>
      <c r="Q122" s="24">
        <v>18465946</v>
      </c>
      <c r="R122" s="24">
        <v>0</v>
      </c>
      <c r="S122" s="24">
        <v>4172568</v>
      </c>
      <c r="T122" s="24">
        <v>4172568</v>
      </c>
      <c r="U122" s="24">
        <v>0</v>
      </c>
      <c r="V122" s="24">
        <v>0</v>
      </c>
      <c r="W122" s="24">
        <v>0</v>
      </c>
      <c r="X122" s="24">
        <f t="shared" si="6"/>
        <v>0</v>
      </c>
      <c r="Y122" s="12">
        <f t="shared" si="7"/>
        <v>0.18431280427681782</v>
      </c>
      <c r="Z122" s="12">
        <f t="shared" si="8"/>
        <v>0.18431280427681782</v>
      </c>
      <c r="AA122" s="12">
        <f t="shared" si="9"/>
        <v>0.81568719572318216</v>
      </c>
      <c r="AB122" s="13">
        <f t="shared" si="10"/>
        <v>1</v>
      </c>
    </row>
    <row r="123" spans="1:28" ht="58" outlineLevel="2" x14ac:dyDescent="0.35">
      <c r="A123" s="25" t="s">
        <v>226</v>
      </c>
      <c r="B123" s="25" t="s">
        <v>31</v>
      </c>
      <c r="C123" s="25" t="s">
        <v>32</v>
      </c>
      <c r="D123" s="25" t="s">
        <v>57</v>
      </c>
      <c r="E123" s="25" t="s">
        <v>52</v>
      </c>
      <c r="F123" s="26" t="s">
        <v>35</v>
      </c>
      <c r="G123" s="25">
        <v>1112</v>
      </c>
      <c r="H123" s="25">
        <v>709800000</v>
      </c>
      <c r="I123" s="26" t="s">
        <v>32</v>
      </c>
      <c r="J123" s="27" t="s">
        <v>382</v>
      </c>
      <c r="K123" s="24">
        <v>63044045</v>
      </c>
      <c r="L123" s="24">
        <v>63044045</v>
      </c>
      <c r="M123" s="24">
        <v>0</v>
      </c>
      <c r="N123" s="24">
        <v>0</v>
      </c>
      <c r="O123" s="24">
        <f t="shared" si="11"/>
        <v>63044045</v>
      </c>
      <c r="P123" s="24">
        <v>0</v>
      </c>
      <c r="Q123" s="24">
        <v>54055441.390000001</v>
      </c>
      <c r="R123" s="24">
        <v>0</v>
      </c>
      <c r="S123" s="24">
        <v>8988603.6099999994</v>
      </c>
      <c r="T123" s="24">
        <v>8988603.6099999994</v>
      </c>
      <c r="U123" s="24">
        <v>0</v>
      </c>
      <c r="V123" s="24">
        <v>0</v>
      </c>
      <c r="W123" s="24">
        <v>0</v>
      </c>
      <c r="X123" s="24">
        <f t="shared" si="6"/>
        <v>0</v>
      </c>
      <c r="Y123" s="12">
        <f t="shared" si="7"/>
        <v>0.14257656865132939</v>
      </c>
      <c r="Z123" s="12">
        <f t="shared" si="8"/>
        <v>0.14257656865132939</v>
      </c>
      <c r="AA123" s="12">
        <f t="shared" si="9"/>
        <v>0.85742343134867061</v>
      </c>
      <c r="AB123" s="13">
        <f t="shared" si="10"/>
        <v>1</v>
      </c>
    </row>
    <row r="124" spans="1:28" outlineLevel="2" x14ac:dyDescent="0.35">
      <c r="A124" s="25" t="s">
        <v>228</v>
      </c>
      <c r="B124" s="25" t="s">
        <v>31</v>
      </c>
      <c r="C124" s="25" t="s">
        <v>32</v>
      </c>
      <c r="D124" s="25" t="s">
        <v>33</v>
      </c>
      <c r="E124" s="25" t="s">
        <v>34</v>
      </c>
      <c r="F124" s="26" t="s">
        <v>35</v>
      </c>
      <c r="G124" s="25">
        <v>1111</v>
      </c>
      <c r="H124" s="25">
        <v>709800000</v>
      </c>
      <c r="I124" s="26" t="s">
        <v>32</v>
      </c>
      <c r="J124" s="27" t="s">
        <v>36</v>
      </c>
      <c r="K124" s="24">
        <v>11701588852</v>
      </c>
      <c r="L124" s="24">
        <v>11701588852</v>
      </c>
      <c r="M124" s="24">
        <v>0</v>
      </c>
      <c r="N124" s="24">
        <v>0</v>
      </c>
      <c r="O124" s="24">
        <f t="shared" si="11"/>
        <v>11701588852</v>
      </c>
      <c r="P124" s="24">
        <v>0</v>
      </c>
      <c r="Q124" s="24">
        <v>0</v>
      </c>
      <c r="R124" s="24">
        <v>0</v>
      </c>
      <c r="S124" s="24">
        <v>2081882814.71</v>
      </c>
      <c r="T124" s="24">
        <v>2081882814.71</v>
      </c>
      <c r="U124" s="24">
        <v>9619706037.2900009</v>
      </c>
      <c r="V124" s="24">
        <v>9619706037.2900009</v>
      </c>
      <c r="W124" s="24">
        <v>0</v>
      </c>
      <c r="X124" s="24">
        <f t="shared" si="6"/>
        <v>9619706037.2900009</v>
      </c>
      <c r="Y124" s="12">
        <f t="shared" si="7"/>
        <v>0.17791454143888938</v>
      </c>
      <c r="Z124" s="12">
        <f t="shared" si="8"/>
        <v>0.17791454143888938</v>
      </c>
      <c r="AA124" s="12">
        <f t="shared" si="9"/>
        <v>0</v>
      </c>
      <c r="AB124" s="13">
        <f t="shared" si="10"/>
        <v>0.17791454143888938</v>
      </c>
    </row>
    <row r="125" spans="1:28" outlineLevel="2" x14ac:dyDescent="0.35">
      <c r="A125" s="25" t="s">
        <v>228</v>
      </c>
      <c r="B125" s="25" t="s">
        <v>31</v>
      </c>
      <c r="C125" s="25" t="s">
        <v>32</v>
      </c>
      <c r="D125" s="25" t="s">
        <v>37</v>
      </c>
      <c r="E125" s="25" t="s">
        <v>34</v>
      </c>
      <c r="F125" s="26" t="s">
        <v>35</v>
      </c>
      <c r="G125" s="25">
        <v>1111</v>
      </c>
      <c r="H125" s="25">
        <v>709800000</v>
      </c>
      <c r="I125" s="26" t="s">
        <v>32</v>
      </c>
      <c r="J125" s="27" t="s">
        <v>38</v>
      </c>
      <c r="K125" s="24">
        <v>271373273</v>
      </c>
      <c r="L125" s="24">
        <v>271373273</v>
      </c>
      <c r="M125" s="24">
        <v>0</v>
      </c>
      <c r="N125" s="24">
        <v>0</v>
      </c>
      <c r="O125" s="24">
        <f t="shared" si="11"/>
        <v>271373273</v>
      </c>
      <c r="P125" s="24">
        <v>0</v>
      </c>
      <c r="Q125" s="24">
        <v>0</v>
      </c>
      <c r="R125" s="24">
        <v>0</v>
      </c>
      <c r="S125" s="24">
        <v>67814129.25</v>
      </c>
      <c r="T125" s="24">
        <v>67814129.25</v>
      </c>
      <c r="U125" s="24">
        <v>203559143.75</v>
      </c>
      <c r="V125" s="24">
        <v>203559143.75</v>
      </c>
      <c r="W125" s="24">
        <v>0</v>
      </c>
      <c r="X125" s="24">
        <f t="shared" si="6"/>
        <v>203559143.75</v>
      </c>
      <c r="Y125" s="12">
        <f t="shared" si="7"/>
        <v>0.24989243966556721</v>
      </c>
      <c r="Z125" s="12">
        <f t="shared" si="8"/>
        <v>0.24989243966556721</v>
      </c>
      <c r="AA125" s="12">
        <f t="shared" si="9"/>
        <v>0</v>
      </c>
      <c r="AB125" s="13">
        <f t="shared" si="10"/>
        <v>0.24989243966556721</v>
      </c>
    </row>
    <row r="126" spans="1:28" outlineLevel="2" x14ac:dyDescent="0.35">
      <c r="A126" s="25" t="s">
        <v>228</v>
      </c>
      <c r="B126" s="25" t="s">
        <v>31</v>
      </c>
      <c r="C126" s="25" t="s">
        <v>32</v>
      </c>
      <c r="D126" s="25" t="s">
        <v>39</v>
      </c>
      <c r="E126" s="25" t="s">
        <v>34</v>
      </c>
      <c r="F126" s="26" t="s">
        <v>35</v>
      </c>
      <c r="G126" s="25">
        <v>1111</v>
      </c>
      <c r="H126" s="25">
        <v>709800000</v>
      </c>
      <c r="I126" s="26" t="s">
        <v>32</v>
      </c>
      <c r="J126" s="27" t="s">
        <v>40</v>
      </c>
      <c r="K126" s="24">
        <v>59209253</v>
      </c>
      <c r="L126" s="24">
        <v>59209253</v>
      </c>
      <c r="M126" s="24">
        <v>0</v>
      </c>
      <c r="N126" s="24">
        <v>0</v>
      </c>
      <c r="O126" s="24">
        <f t="shared" si="11"/>
        <v>59209253</v>
      </c>
      <c r="P126" s="24">
        <v>0</v>
      </c>
      <c r="Q126" s="24">
        <v>0</v>
      </c>
      <c r="R126" s="24">
        <v>0</v>
      </c>
      <c r="S126" s="24">
        <v>3165768.95</v>
      </c>
      <c r="T126" s="24">
        <v>3165768.95</v>
      </c>
      <c r="U126" s="24">
        <v>56043484.049999997</v>
      </c>
      <c r="V126" s="24">
        <v>56043484.049999997</v>
      </c>
      <c r="W126" s="24">
        <v>0</v>
      </c>
      <c r="X126" s="24">
        <f t="shared" si="6"/>
        <v>56043484.049999997</v>
      </c>
      <c r="Y126" s="12">
        <f t="shared" si="7"/>
        <v>5.3467469856442879E-2</v>
      </c>
      <c r="Z126" s="12">
        <f t="shared" si="8"/>
        <v>5.3467469856442879E-2</v>
      </c>
      <c r="AA126" s="12">
        <f t="shared" si="9"/>
        <v>0</v>
      </c>
      <c r="AB126" s="13">
        <f t="shared" si="10"/>
        <v>5.3467469856442879E-2</v>
      </c>
    </row>
    <row r="127" spans="1:28" outlineLevel="2" x14ac:dyDescent="0.35">
      <c r="A127" s="25" t="s">
        <v>228</v>
      </c>
      <c r="B127" s="25" t="s">
        <v>31</v>
      </c>
      <c r="C127" s="25" t="s">
        <v>32</v>
      </c>
      <c r="D127" s="25" t="s">
        <v>43</v>
      </c>
      <c r="E127" s="25" t="s">
        <v>34</v>
      </c>
      <c r="F127" s="26" t="s">
        <v>35</v>
      </c>
      <c r="G127" s="25">
        <v>1111</v>
      </c>
      <c r="H127" s="25">
        <v>709800000</v>
      </c>
      <c r="I127" s="26" t="s">
        <v>32</v>
      </c>
      <c r="J127" s="27" t="s">
        <v>376</v>
      </c>
      <c r="K127" s="24">
        <v>3747646535</v>
      </c>
      <c r="L127" s="24">
        <v>3747646535</v>
      </c>
      <c r="M127" s="24">
        <v>0</v>
      </c>
      <c r="N127" s="24">
        <v>0</v>
      </c>
      <c r="O127" s="24">
        <f t="shared" si="11"/>
        <v>3747646535</v>
      </c>
      <c r="P127" s="24">
        <v>0</v>
      </c>
      <c r="Q127" s="24">
        <v>0</v>
      </c>
      <c r="R127" s="24">
        <v>0</v>
      </c>
      <c r="S127" s="24">
        <v>500509647.95999998</v>
      </c>
      <c r="T127" s="24">
        <v>500509647.95999998</v>
      </c>
      <c r="U127" s="24">
        <v>3247136887.04</v>
      </c>
      <c r="V127" s="24">
        <v>3247136887.04</v>
      </c>
      <c r="W127" s="24">
        <v>0</v>
      </c>
      <c r="X127" s="24">
        <f t="shared" si="6"/>
        <v>3247136887.04</v>
      </c>
      <c r="Y127" s="12">
        <f t="shared" si="7"/>
        <v>0.13355305610751789</v>
      </c>
      <c r="Z127" s="12">
        <f t="shared" si="8"/>
        <v>0.13355305610751789</v>
      </c>
      <c r="AA127" s="12">
        <f t="shared" si="9"/>
        <v>0</v>
      </c>
      <c r="AB127" s="13">
        <f t="shared" si="10"/>
        <v>0.13355305610751789</v>
      </c>
    </row>
    <row r="128" spans="1:28" ht="29" outlineLevel="2" x14ac:dyDescent="0.35">
      <c r="A128" s="25" t="s">
        <v>228</v>
      </c>
      <c r="B128" s="25" t="s">
        <v>31</v>
      </c>
      <c r="C128" s="25" t="s">
        <v>32</v>
      </c>
      <c r="D128" s="25" t="s">
        <v>44</v>
      </c>
      <c r="E128" s="25" t="s">
        <v>34</v>
      </c>
      <c r="F128" s="26" t="s">
        <v>35</v>
      </c>
      <c r="G128" s="25">
        <v>1111</v>
      </c>
      <c r="H128" s="25">
        <v>709800000</v>
      </c>
      <c r="I128" s="26" t="s">
        <v>32</v>
      </c>
      <c r="J128" s="27" t="s">
        <v>375</v>
      </c>
      <c r="K128" s="24">
        <v>4044406361</v>
      </c>
      <c r="L128" s="24">
        <v>4044406361</v>
      </c>
      <c r="M128" s="24">
        <v>0</v>
      </c>
      <c r="N128" s="24">
        <v>0</v>
      </c>
      <c r="O128" s="24">
        <f t="shared" si="11"/>
        <v>4044406361</v>
      </c>
      <c r="P128" s="24">
        <v>0</v>
      </c>
      <c r="Q128" s="24">
        <v>0</v>
      </c>
      <c r="R128" s="24">
        <v>0</v>
      </c>
      <c r="S128" s="24">
        <v>583354746.57000005</v>
      </c>
      <c r="T128" s="24">
        <v>583354746.57000005</v>
      </c>
      <c r="U128" s="24">
        <v>3461051614.4299998</v>
      </c>
      <c r="V128" s="24">
        <v>3461051614.4299998</v>
      </c>
      <c r="W128" s="24">
        <v>0</v>
      </c>
      <c r="X128" s="24">
        <f t="shared" si="6"/>
        <v>3461051614.4299998</v>
      </c>
      <c r="Y128" s="12">
        <f t="shared" si="7"/>
        <v>0.14423742188600519</v>
      </c>
      <c r="Z128" s="12">
        <f t="shared" si="8"/>
        <v>0.14423742188600519</v>
      </c>
      <c r="AA128" s="12">
        <f t="shared" si="9"/>
        <v>0</v>
      </c>
      <c r="AB128" s="13">
        <f t="shared" si="10"/>
        <v>0.14423742188600519</v>
      </c>
    </row>
    <row r="129" spans="1:28" outlineLevel="2" x14ac:dyDescent="0.35">
      <c r="A129" s="25" t="s">
        <v>228</v>
      </c>
      <c r="B129" s="25" t="s">
        <v>31</v>
      </c>
      <c r="C129" s="25" t="s">
        <v>32</v>
      </c>
      <c r="D129" s="25" t="s">
        <v>45</v>
      </c>
      <c r="E129" s="25" t="s">
        <v>34</v>
      </c>
      <c r="F129" s="26" t="s">
        <v>35</v>
      </c>
      <c r="G129" s="25">
        <v>1111</v>
      </c>
      <c r="H129" s="25">
        <v>709800000</v>
      </c>
      <c r="I129" s="26" t="s">
        <v>32</v>
      </c>
      <c r="J129" s="27" t="s">
        <v>46</v>
      </c>
      <c r="K129" s="24">
        <v>2077245478</v>
      </c>
      <c r="L129" s="24">
        <v>2077245478</v>
      </c>
      <c r="M129" s="24">
        <v>0</v>
      </c>
      <c r="N129" s="24">
        <v>0</v>
      </c>
      <c r="O129" s="24">
        <f t="shared" si="11"/>
        <v>2077245478</v>
      </c>
      <c r="P129" s="24">
        <v>0</v>
      </c>
      <c r="Q129" s="24">
        <v>0</v>
      </c>
      <c r="R129" s="24">
        <v>0</v>
      </c>
      <c r="S129" s="24">
        <v>269741.69</v>
      </c>
      <c r="T129" s="24">
        <v>269741.69</v>
      </c>
      <c r="U129" s="24">
        <v>2076975736.3099999</v>
      </c>
      <c r="V129" s="24">
        <v>2076975736.3099999</v>
      </c>
      <c r="W129" s="24">
        <v>0</v>
      </c>
      <c r="X129" s="24">
        <f t="shared" si="6"/>
        <v>2076975736.3099999</v>
      </c>
      <c r="Y129" s="12">
        <f t="shared" si="7"/>
        <v>1.29855471034512E-4</v>
      </c>
      <c r="Z129" s="12">
        <f t="shared" si="8"/>
        <v>1.29855471034512E-4</v>
      </c>
      <c r="AA129" s="12">
        <f t="shared" si="9"/>
        <v>0</v>
      </c>
      <c r="AB129" s="13">
        <f t="shared" si="10"/>
        <v>1.29855471034512E-4</v>
      </c>
    </row>
    <row r="130" spans="1:28" outlineLevel="2" x14ac:dyDescent="0.35">
      <c r="A130" s="25" t="s">
        <v>228</v>
      </c>
      <c r="B130" s="25" t="s">
        <v>31</v>
      </c>
      <c r="C130" s="25" t="s">
        <v>32</v>
      </c>
      <c r="D130" s="25" t="s">
        <v>47</v>
      </c>
      <c r="E130" s="25" t="s">
        <v>34</v>
      </c>
      <c r="F130" s="26" t="s">
        <v>35</v>
      </c>
      <c r="G130" s="25">
        <v>1111</v>
      </c>
      <c r="H130" s="25">
        <v>709800000</v>
      </c>
      <c r="I130" s="26" t="s">
        <v>32</v>
      </c>
      <c r="J130" s="27" t="s">
        <v>48</v>
      </c>
      <c r="K130" s="24">
        <v>1913857094</v>
      </c>
      <c r="L130" s="24">
        <v>1913857094</v>
      </c>
      <c r="M130" s="24">
        <v>0</v>
      </c>
      <c r="N130" s="24">
        <v>0</v>
      </c>
      <c r="O130" s="24">
        <f t="shared" si="11"/>
        <v>1913857094</v>
      </c>
      <c r="P130" s="24">
        <v>0</v>
      </c>
      <c r="Q130" s="24">
        <v>1197906.6100000001</v>
      </c>
      <c r="R130" s="24">
        <v>0</v>
      </c>
      <c r="S130" s="24">
        <v>1824111260.8</v>
      </c>
      <c r="T130" s="24">
        <v>1824111260.8</v>
      </c>
      <c r="U130" s="24">
        <v>88547926.590000004</v>
      </c>
      <c r="V130" s="24">
        <v>88547926.590000004</v>
      </c>
      <c r="W130" s="24">
        <v>0</v>
      </c>
      <c r="X130" s="24">
        <f t="shared" si="6"/>
        <v>88547926.590000153</v>
      </c>
      <c r="Y130" s="12">
        <f t="shared" si="7"/>
        <v>0.95310734877679426</v>
      </c>
      <c r="Z130" s="12">
        <f t="shared" si="8"/>
        <v>0.95310734877679426</v>
      </c>
      <c r="AA130" s="12">
        <f t="shared" si="9"/>
        <v>6.259122552856604E-4</v>
      </c>
      <c r="AB130" s="13">
        <f t="shared" si="10"/>
        <v>0.95373326103207989</v>
      </c>
    </row>
    <row r="131" spans="1:28" outlineLevel="2" x14ac:dyDescent="0.35">
      <c r="A131" s="25" t="s">
        <v>228</v>
      </c>
      <c r="B131" s="25" t="s">
        <v>31</v>
      </c>
      <c r="C131" s="25" t="s">
        <v>32</v>
      </c>
      <c r="D131" s="25" t="s">
        <v>49</v>
      </c>
      <c r="E131" s="25" t="s">
        <v>34</v>
      </c>
      <c r="F131" s="26" t="s">
        <v>35</v>
      </c>
      <c r="G131" s="25">
        <v>1111</v>
      </c>
      <c r="H131" s="25">
        <v>709800000</v>
      </c>
      <c r="I131" s="26" t="s">
        <v>32</v>
      </c>
      <c r="J131" s="27" t="s">
        <v>50</v>
      </c>
      <c r="K131" s="24">
        <v>2756075828</v>
      </c>
      <c r="L131" s="24">
        <v>2756075828</v>
      </c>
      <c r="M131" s="24">
        <v>0</v>
      </c>
      <c r="N131" s="24">
        <v>0</v>
      </c>
      <c r="O131" s="24">
        <f t="shared" si="11"/>
        <v>2756075828</v>
      </c>
      <c r="P131" s="24">
        <v>0</v>
      </c>
      <c r="Q131" s="24">
        <v>0</v>
      </c>
      <c r="R131" s="24">
        <v>0</v>
      </c>
      <c r="S131" s="24">
        <v>367299828.60000002</v>
      </c>
      <c r="T131" s="24">
        <v>367299828.60000002</v>
      </c>
      <c r="U131" s="24">
        <v>2388775999.4000001</v>
      </c>
      <c r="V131" s="24">
        <v>2388775999.4000001</v>
      </c>
      <c r="W131" s="24">
        <v>0</v>
      </c>
      <c r="X131" s="24">
        <f t="shared" si="6"/>
        <v>2388775999.4000001</v>
      </c>
      <c r="Y131" s="12">
        <f t="shared" si="7"/>
        <v>0.13326913028606266</v>
      </c>
      <c r="Z131" s="12">
        <f t="shared" si="8"/>
        <v>0.13326913028606266</v>
      </c>
      <c r="AA131" s="12">
        <f t="shared" si="9"/>
        <v>0</v>
      </c>
      <c r="AB131" s="13">
        <f t="shared" si="10"/>
        <v>0.13326913028606266</v>
      </c>
    </row>
    <row r="132" spans="1:28" ht="87" outlineLevel="2" x14ac:dyDescent="0.35">
      <c r="A132" s="25" t="s">
        <v>228</v>
      </c>
      <c r="B132" s="25" t="s">
        <v>31</v>
      </c>
      <c r="C132" s="25" t="s">
        <v>32</v>
      </c>
      <c r="D132" s="25" t="s">
        <v>51</v>
      </c>
      <c r="E132" s="25" t="s">
        <v>52</v>
      </c>
      <c r="F132" s="26" t="s">
        <v>35</v>
      </c>
      <c r="G132" s="25">
        <v>1112</v>
      </c>
      <c r="H132" s="25">
        <v>709800000</v>
      </c>
      <c r="I132" s="26" t="s">
        <v>32</v>
      </c>
      <c r="J132" s="27" t="s">
        <v>377</v>
      </c>
      <c r="K132" s="24">
        <v>2256937277</v>
      </c>
      <c r="L132" s="24">
        <v>2256937277</v>
      </c>
      <c r="M132" s="24">
        <v>0</v>
      </c>
      <c r="N132" s="24">
        <v>0</v>
      </c>
      <c r="O132" s="24">
        <f t="shared" si="11"/>
        <v>2256937277</v>
      </c>
      <c r="P132" s="24">
        <v>0</v>
      </c>
      <c r="Q132" s="24">
        <v>1747363050</v>
      </c>
      <c r="R132" s="24">
        <v>0</v>
      </c>
      <c r="S132" s="24">
        <v>509574227</v>
      </c>
      <c r="T132" s="24">
        <v>509574227</v>
      </c>
      <c r="U132" s="24">
        <v>0</v>
      </c>
      <c r="V132" s="24">
        <v>0</v>
      </c>
      <c r="W132" s="24">
        <v>0</v>
      </c>
      <c r="X132" s="24">
        <f t="shared" si="6"/>
        <v>0</v>
      </c>
      <c r="Y132" s="12">
        <f t="shared" si="7"/>
        <v>0.22578129759872809</v>
      </c>
      <c r="Z132" s="12">
        <f t="shared" si="8"/>
        <v>0.22578129759872809</v>
      </c>
      <c r="AA132" s="12">
        <f t="shared" si="9"/>
        <v>0.77421870240127189</v>
      </c>
      <c r="AB132" s="13">
        <f t="shared" si="10"/>
        <v>1</v>
      </c>
    </row>
    <row r="133" spans="1:28" ht="58" outlineLevel="2" x14ac:dyDescent="0.35">
      <c r="A133" s="25" t="s">
        <v>228</v>
      </c>
      <c r="B133" s="25" t="s">
        <v>31</v>
      </c>
      <c r="C133" s="25" t="s">
        <v>32</v>
      </c>
      <c r="D133" s="25" t="s">
        <v>53</v>
      </c>
      <c r="E133" s="25" t="s">
        <v>52</v>
      </c>
      <c r="F133" s="26" t="s">
        <v>35</v>
      </c>
      <c r="G133" s="25">
        <v>1112</v>
      </c>
      <c r="H133" s="25">
        <v>709800000</v>
      </c>
      <c r="I133" s="26" t="s">
        <v>32</v>
      </c>
      <c r="J133" s="27" t="s">
        <v>378</v>
      </c>
      <c r="K133" s="24">
        <v>124684603</v>
      </c>
      <c r="L133" s="24">
        <v>124684603</v>
      </c>
      <c r="M133" s="24">
        <v>0</v>
      </c>
      <c r="N133" s="24">
        <v>0</v>
      </c>
      <c r="O133" s="24">
        <f t="shared" si="11"/>
        <v>124684603</v>
      </c>
      <c r="P133" s="24">
        <v>0</v>
      </c>
      <c r="Q133" s="24">
        <v>97141649</v>
      </c>
      <c r="R133" s="24">
        <v>0</v>
      </c>
      <c r="S133" s="24">
        <v>27542954</v>
      </c>
      <c r="T133" s="24">
        <v>27542954</v>
      </c>
      <c r="U133" s="24">
        <v>0</v>
      </c>
      <c r="V133" s="24">
        <v>0</v>
      </c>
      <c r="W133" s="24">
        <v>0</v>
      </c>
      <c r="X133" s="24">
        <f t="shared" si="6"/>
        <v>0</v>
      </c>
      <c r="Y133" s="12">
        <f t="shared" si="7"/>
        <v>0.22090100411195118</v>
      </c>
      <c r="Z133" s="12">
        <f t="shared" si="8"/>
        <v>0.22090100411195118</v>
      </c>
      <c r="AA133" s="12">
        <f t="shared" si="9"/>
        <v>0.77909899588804887</v>
      </c>
      <c r="AB133" s="13">
        <f t="shared" si="10"/>
        <v>1</v>
      </c>
    </row>
    <row r="134" spans="1:28" ht="87" outlineLevel="2" x14ac:dyDescent="0.35">
      <c r="A134" s="25" t="s">
        <v>228</v>
      </c>
      <c r="B134" s="25" t="s">
        <v>31</v>
      </c>
      <c r="C134" s="25" t="s">
        <v>32</v>
      </c>
      <c r="D134" s="25" t="s">
        <v>54</v>
      </c>
      <c r="E134" s="25" t="s">
        <v>52</v>
      </c>
      <c r="F134" s="26" t="s">
        <v>35</v>
      </c>
      <c r="G134" s="25">
        <v>1112</v>
      </c>
      <c r="H134" s="25">
        <v>709800000</v>
      </c>
      <c r="I134" s="26" t="s">
        <v>32</v>
      </c>
      <c r="J134" s="27" t="s">
        <v>379</v>
      </c>
      <c r="K134" s="24">
        <v>236787136</v>
      </c>
      <c r="L134" s="24">
        <v>236787136</v>
      </c>
      <c r="M134" s="24">
        <v>0</v>
      </c>
      <c r="N134" s="24">
        <v>0</v>
      </c>
      <c r="O134" s="24">
        <f t="shared" si="11"/>
        <v>236787136</v>
      </c>
      <c r="P134" s="24">
        <v>0</v>
      </c>
      <c r="Q134" s="24">
        <v>197009709</v>
      </c>
      <c r="R134" s="24">
        <v>0</v>
      </c>
      <c r="S134" s="24">
        <v>39777427</v>
      </c>
      <c r="T134" s="24">
        <v>39777427</v>
      </c>
      <c r="U134" s="24">
        <v>0</v>
      </c>
      <c r="V134" s="24">
        <v>0</v>
      </c>
      <c r="W134" s="24">
        <v>0</v>
      </c>
      <c r="X134" s="24">
        <f t="shared" si="6"/>
        <v>0</v>
      </c>
      <c r="Y134" s="12">
        <f t="shared" si="7"/>
        <v>0.16798812499679036</v>
      </c>
      <c r="Z134" s="12">
        <f t="shared" si="8"/>
        <v>0.16798812499679036</v>
      </c>
      <c r="AA134" s="12">
        <f t="shared" si="9"/>
        <v>0.83201187500320961</v>
      </c>
      <c r="AB134" s="13">
        <f t="shared" si="10"/>
        <v>1</v>
      </c>
    </row>
    <row r="135" spans="1:28" ht="72.5" outlineLevel="2" x14ac:dyDescent="0.35">
      <c r="A135" s="25" t="s">
        <v>228</v>
      </c>
      <c r="B135" s="25" t="s">
        <v>31</v>
      </c>
      <c r="C135" s="25" t="s">
        <v>32</v>
      </c>
      <c r="D135" s="25" t="s">
        <v>55</v>
      </c>
      <c r="E135" s="25" t="s">
        <v>52</v>
      </c>
      <c r="F135" s="26" t="s">
        <v>35</v>
      </c>
      <c r="G135" s="25">
        <v>1112</v>
      </c>
      <c r="H135" s="25">
        <v>709800000</v>
      </c>
      <c r="I135" s="26" t="s">
        <v>32</v>
      </c>
      <c r="J135" s="27" t="s">
        <v>380</v>
      </c>
      <c r="K135" s="24">
        <v>748107615</v>
      </c>
      <c r="L135" s="24">
        <v>748107615</v>
      </c>
      <c r="M135" s="24">
        <v>0</v>
      </c>
      <c r="N135" s="24">
        <v>0</v>
      </c>
      <c r="O135" s="24">
        <f t="shared" si="11"/>
        <v>748107615</v>
      </c>
      <c r="P135" s="24">
        <v>0</v>
      </c>
      <c r="Q135" s="24">
        <v>582849702</v>
      </c>
      <c r="R135" s="24">
        <v>0</v>
      </c>
      <c r="S135" s="24">
        <v>165257913</v>
      </c>
      <c r="T135" s="24">
        <v>165257913</v>
      </c>
      <c r="U135" s="24">
        <v>0</v>
      </c>
      <c r="V135" s="24">
        <v>0</v>
      </c>
      <c r="W135" s="24">
        <v>0</v>
      </c>
      <c r="X135" s="24">
        <f t="shared" si="6"/>
        <v>0</v>
      </c>
      <c r="Y135" s="12">
        <f t="shared" si="7"/>
        <v>0.22090125763524007</v>
      </c>
      <c r="Z135" s="12">
        <f t="shared" si="8"/>
        <v>0.22090125763524007</v>
      </c>
      <c r="AA135" s="12">
        <f t="shared" si="9"/>
        <v>0.77909874236475996</v>
      </c>
      <c r="AB135" s="13">
        <f t="shared" si="10"/>
        <v>1</v>
      </c>
    </row>
    <row r="136" spans="1:28" ht="72.5" outlineLevel="2" x14ac:dyDescent="0.35">
      <c r="A136" s="25" t="s">
        <v>228</v>
      </c>
      <c r="B136" s="25" t="s">
        <v>31</v>
      </c>
      <c r="C136" s="25" t="s">
        <v>32</v>
      </c>
      <c r="D136" s="25" t="s">
        <v>56</v>
      </c>
      <c r="E136" s="25" t="s">
        <v>52</v>
      </c>
      <c r="F136" s="26" t="s">
        <v>35</v>
      </c>
      <c r="G136" s="25">
        <v>1112</v>
      </c>
      <c r="H136" s="25">
        <v>709800000</v>
      </c>
      <c r="I136" s="26" t="s">
        <v>32</v>
      </c>
      <c r="J136" s="27" t="s">
        <v>381</v>
      </c>
      <c r="K136" s="24">
        <v>374053808</v>
      </c>
      <c r="L136" s="24">
        <v>374053808</v>
      </c>
      <c r="M136" s="24">
        <v>0</v>
      </c>
      <c r="N136" s="24">
        <v>0</v>
      </c>
      <c r="O136" s="24">
        <f t="shared" si="11"/>
        <v>374053808</v>
      </c>
      <c r="P136" s="24">
        <v>0</v>
      </c>
      <c r="Q136" s="24">
        <v>291424899</v>
      </c>
      <c r="R136" s="24">
        <v>0</v>
      </c>
      <c r="S136" s="24">
        <v>82628909</v>
      </c>
      <c r="T136" s="24">
        <v>82628909</v>
      </c>
      <c r="U136" s="24">
        <v>0</v>
      </c>
      <c r="V136" s="24">
        <v>0</v>
      </c>
      <c r="W136" s="24">
        <v>0</v>
      </c>
      <c r="X136" s="24">
        <f t="shared" si="6"/>
        <v>0</v>
      </c>
      <c r="Y136" s="12">
        <f t="shared" si="7"/>
        <v>0.22090113035288228</v>
      </c>
      <c r="Z136" s="12">
        <f t="shared" si="8"/>
        <v>0.22090113035288228</v>
      </c>
      <c r="AA136" s="12">
        <f t="shared" si="9"/>
        <v>0.77909886964711772</v>
      </c>
      <c r="AB136" s="13">
        <f t="shared" si="10"/>
        <v>1</v>
      </c>
    </row>
    <row r="137" spans="1:28" ht="58" outlineLevel="2" x14ac:dyDescent="0.35">
      <c r="A137" s="25" t="s">
        <v>228</v>
      </c>
      <c r="B137" s="25" t="s">
        <v>31</v>
      </c>
      <c r="C137" s="25" t="s">
        <v>32</v>
      </c>
      <c r="D137" s="25" t="s">
        <v>57</v>
      </c>
      <c r="E137" s="25" t="s">
        <v>52</v>
      </c>
      <c r="F137" s="26" t="s">
        <v>35</v>
      </c>
      <c r="G137" s="25">
        <v>1112</v>
      </c>
      <c r="H137" s="25">
        <v>709800000</v>
      </c>
      <c r="I137" s="26" t="s">
        <v>32</v>
      </c>
      <c r="J137" s="27" t="s">
        <v>382</v>
      </c>
      <c r="K137" s="24">
        <v>1133676940</v>
      </c>
      <c r="L137" s="24">
        <v>1133676940</v>
      </c>
      <c r="M137" s="24">
        <v>0</v>
      </c>
      <c r="N137" s="24">
        <v>0</v>
      </c>
      <c r="O137" s="24">
        <f t="shared" si="11"/>
        <v>1133676940</v>
      </c>
      <c r="P137" s="24">
        <v>0</v>
      </c>
      <c r="Q137" s="24">
        <v>918405883.38999999</v>
      </c>
      <c r="R137" s="24">
        <v>0</v>
      </c>
      <c r="S137" s="24">
        <v>215271056.61000001</v>
      </c>
      <c r="T137" s="24">
        <v>215271056.61000001</v>
      </c>
      <c r="U137" s="24">
        <v>0</v>
      </c>
      <c r="V137" s="24">
        <v>0</v>
      </c>
      <c r="W137" s="24">
        <v>0</v>
      </c>
      <c r="X137" s="24">
        <f t="shared" si="6"/>
        <v>0</v>
      </c>
      <c r="Y137" s="12">
        <f t="shared" si="7"/>
        <v>0.18988747941719625</v>
      </c>
      <c r="Z137" s="12">
        <f t="shared" si="8"/>
        <v>0.18988747941719625</v>
      </c>
      <c r="AA137" s="12">
        <f t="shared" si="9"/>
        <v>0.81011252058280381</v>
      </c>
      <c r="AB137" s="13">
        <f t="shared" si="10"/>
        <v>1</v>
      </c>
    </row>
    <row r="138" spans="1:28" outlineLevel="2" x14ac:dyDescent="0.35">
      <c r="A138" s="25" t="s">
        <v>233</v>
      </c>
      <c r="B138" s="25" t="s">
        <v>31</v>
      </c>
      <c r="C138" s="25" t="s">
        <v>32</v>
      </c>
      <c r="D138" s="25" t="s">
        <v>33</v>
      </c>
      <c r="E138" s="25" t="s">
        <v>34</v>
      </c>
      <c r="F138" s="26" t="s">
        <v>35</v>
      </c>
      <c r="G138" s="25">
        <v>1111</v>
      </c>
      <c r="H138" s="25">
        <v>709600000</v>
      </c>
      <c r="I138" s="26" t="s">
        <v>32</v>
      </c>
      <c r="J138" s="27" t="s">
        <v>36</v>
      </c>
      <c r="K138" s="24">
        <v>578257539</v>
      </c>
      <c r="L138" s="24">
        <v>578257539</v>
      </c>
      <c r="M138" s="24">
        <v>0</v>
      </c>
      <c r="N138" s="24">
        <v>0</v>
      </c>
      <c r="O138" s="24">
        <f t="shared" si="11"/>
        <v>578257539</v>
      </c>
      <c r="P138" s="24">
        <v>0</v>
      </c>
      <c r="Q138" s="24">
        <v>0</v>
      </c>
      <c r="R138" s="24">
        <v>0</v>
      </c>
      <c r="S138" s="24">
        <v>84455217.489999995</v>
      </c>
      <c r="T138" s="24">
        <v>84455217.489999995</v>
      </c>
      <c r="U138" s="24">
        <v>493802321.50999999</v>
      </c>
      <c r="V138" s="24">
        <v>493802321.50999999</v>
      </c>
      <c r="W138" s="24">
        <v>0</v>
      </c>
      <c r="X138" s="24">
        <f t="shared" si="6"/>
        <v>493802321.50999999</v>
      </c>
      <c r="Y138" s="12">
        <f t="shared" si="7"/>
        <v>0.14605121731063153</v>
      </c>
      <c r="Z138" s="12">
        <f t="shared" si="8"/>
        <v>0.14605121731063153</v>
      </c>
      <c r="AA138" s="12">
        <f t="shared" si="9"/>
        <v>0</v>
      </c>
      <c r="AB138" s="13">
        <f t="shared" si="10"/>
        <v>0.14605121731063153</v>
      </c>
    </row>
    <row r="139" spans="1:28" outlineLevel="2" x14ac:dyDescent="0.35">
      <c r="A139" s="25" t="s">
        <v>233</v>
      </c>
      <c r="B139" s="25" t="s">
        <v>31</v>
      </c>
      <c r="C139" s="25" t="s">
        <v>32</v>
      </c>
      <c r="D139" s="25" t="s">
        <v>37</v>
      </c>
      <c r="E139" s="25" t="s">
        <v>34</v>
      </c>
      <c r="F139" s="26" t="s">
        <v>35</v>
      </c>
      <c r="G139" s="25">
        <v>1111</v>
      </c>
      <c r="H139" s="25">
        <v>709600000</v>
      </c>
      <c r="I139" s="26" t="s">
        <v>32</v>
      </c>
      <c r="J139" s="27" t="s">
        <v>38</v>
      </c>
      <c r="K139" s="24">
        <v>2925311</v>
      </c>
      <c r="L139" s="24">
        <v>2925311</v>
      </c>
      <c r="M139" s="24">
        <v>0</v>
      </c>
      <c r="N139" s="24">
        <v>0</v>
      </c>
      <c r="O139" s="24">
        <f t="shared" si="11"/>
        <v>2925311</v>
      </c>
      <c r="P139" s="24">
        <v>0</v>
      </c>
      <c r="Q139" s="24">
        <v>0</v>
      </c>
      <c r="R139" s="24">
        <v>0</v>
      </c>
      <c r="S139" s="24">
        <v>677000</v>
      </c>
      <c r="T139" s="24">
        <v>677000</v>
      </c>
      <c r="U139" s="24">
        <v>2248311</v>
      </c>
      <c r="V139" s="24">
        <v>2248311</v>
      </c>
      <c r="W139" s="24">
        <v>0</v>
      </c>
      <c r="X139" s="24">
        <f t="shared" si="6"/>
        <v>2248311</v>
      </c>
      <c r="Y139" s="12">
        <f t="shared" si="7"/>
        <v>0.23142838487941966</v>
      </c>
      <c r="Z139" s="12">
        <f t="shared" si="8"/>
        <v>0.23142838487941966</v>
      </c>
      <c r="AA139" s="12">
        <f t="shared" si="9"/>
        <v>0</v>
      </c>
      <c r="AB139" s="13">
        <f t="shared" si="10"/>
        <v>0.23142838487941966</v>
      </c>
    </row>
    <row r="140" spans="1:28" outlineLevel="2" x14ac:dyDescent="0.35">
      <c r="A140" s="25" t="s">
        <v>233</v>
      </c>
      <c r="B140" s="25" t="s">
        <v>31</v>
      </c>
      <c r="C140" s="25" t="s">
        <v>32</v>
      </c>
      <c r="D140" s="25" t="s">
        <v>39</v>
      </c>
      <c r="E140" s="25" t="s">
        <v>34</v>
      </c>
      <c r="F140" s="26" t="s">
        <v>35</v>
      </c>
      <c r="G140" s="25">
        <v>1111</v>
      </c>
      <c r="H140" s="25">
        <v>709600000</v>
      </c>
      <c r="I140" s="26" t="s">
        <v>32</v>
      </c>
      <c r="J140" s="27" t="s">
        <v>40</v>
      </c>
      <c r="K140" s="24">
        <v>15758165</v>
      </c>
      <c r="L140" s="24">
        <v>15758165</v>
      </c>
      <c r="M140" s="24">
        <v>0</v>
      </c>
      <c r="N140" s="24">
        <v>0</v>
      </c>
      <c r="O140" s="24">
        <f t="shared" si="11"/>
        <v>15758165</v>
      </c>
      <c r="P140" s="24">
        <v>0</v>
      </c>
      <c r="Q140" s="24">
        <v>0</v>
      </c>
      <c r="R140" s="24">
        <v>0</v>
      </c>
      <c r="S140" s="24">
        <v>285002.33</v>
      </c>
      <c r="T140" s="24">
        <v>285002.33</v>
      </c>
      <c r="U140" s="24">
        <v>15473162.67</v>
      </c>
      <c r="V140" s="24">
        <v>15473162.67</v>
      </c>
      <c r="W140" s="24">
        <v>0</v>
      </c>
      <c r="X140" s="24">
        <f t="shared" ref="X140:X203" si="12">+$O140-$P140-$Q140-$R140-$S140-$W140</f>
        <v>15473162.67</v>
      </c>
      <c r="Y140" s="12">
        <f t="shared" ref="Y140:Y203" si="13">IFERROR(($S140/$L140),0)</f>
        <v>1.8086010014490901E-2</v>
      </c>
      <c r="Z140" s="12">
        <f t="shared" ref="Z140:Z203" si="14">IFERROR(($S140/$O140),0)</f>
        <v>1.8086010014490901E-2</v>
      </c>
      <c r="AA140" s="12">
        <f t="shared" ref="AA140:AA203" si="15">IFERROR((($P140+$Q140+$R140)/$O140),0)</f>
        <v>0</v>
      </c>
      <c r="AB140" s="13">
        <f t="shared" ref="AB140:AB203" si="16">$Z140+$AA140</f>
        <v>1.8086010014490901E-2</v>
      </c>
    </row>
    <row r="141" spans="1:28" outlineLevel="2" x14ac:dyDescent="0.35">
      <c r="A141" s="25" t="s">
        <v>233</v>
      </c>
      <c r="B141" s="25" t="s">
        <v>31</v>
      </c>
      <c r="C141" s="25" t="s">
        <v>32</v>
      </c>
      <c r="D141" s="25" t="s">
        <v>43</v>
      </c>
      <c r="E141" s="25" t="s">
        <v>34</v>
      </c>
      <c r="F141" s="26" t="s">
        <v>35</v>
      </c>
      <c r="G141" s="25">
        <v>1111</v>
      </c>
      <c r="H141" s="25">
        <v>709600000</v>
      </c>
      <c r="I141" s="26" t="s">
        <v>32</v>
      </c>
      <c r="J141" s="27" t="s">
        <v>376</v>
      </c>
      <c r="K141" s="24">
        <v>172540184</v>
      </c>
      <c r="L141" s="24">
        <v>172540184</v>
      </c>
      <c r="M141" s="24">
        <v>0</v>
      </c>
      <c r="N141" s="24">
        <v>0</v>
      </c>
      <c r="O141" s="24">
        <f t="shared" ref="O141:O204" si="17">$L141+$M141</f>
        <v>172540184</v>
      </c>
      <c r="P141" s="24">
        <v>0</v>
      </c>
      <c r="Q141" s="24">
        <v>0</v>
      </c>
      <c r="R141" s="24">
        <v>0</v>
      </c>
      <c r="S141" s="24">
        <v>23815004.899999999</v>
      </c>
      <c r="T141" s="24">
        <v>23815004.899999999</v>
      </c>
      <c r="U141" s="24">
        <v>148725179.09999999</v>
      </c>
      <c r="V141" s="24">
        <v>148725179.09999999</v>
      </c>
      <c r="W141" s="24">
        <v>0</v>
      </c>
      <c r="X141" s="24">
        <f t="shared" si="12"/>
        <v>148725179.09999999</v>
      </c>
      <c r="Y141" s="12">
        <f t="shared" si="13"/>
        <v>0.13802584619939898</v>
      </c>
      <c r="Z141" s="12">
        <f t="shared" si="14"/>
        <v>0.13802584619939898</v>
      </c>
      <c r="AA141" s="12">
        <f t="shared" si="15"/>
        <v>0</v>
      </c>
      <c r="AB141" s="13">
        <f t="shared" si="16"/>
        <v>0.13802584619939898</v>
      </c>
    </row>
    <row r="142" spans="1:28" ht="29" outlineLevel="2" x14ac:dyDescent="0.35">
      <c r="A142" s="25" t="s">
        <v>233</v>
      </c>
      <c r="B142" s="25" t="s">
        <v>31</v>
      </c>
      <c r="C142" s="25" t="s">
        <v>32</v>
      </c>
      <c r="D142" s="25" t="s">
        <v>44</v>
      </c>
      <c r="E142" s="25" t="s">
        <v>34</v>
      </c>
      <c r="F142" s="26" t="s">
        <v>35</v>
      </c>
      <c r="G142" s="25">
        <v>1111</v>
      </c>
      <c r="H142" s="25">
        <v>709600000</v>
      </c>
      <c r="I142" s="26" t="s">
        <v>32</v>
      </c>
      <c r="J142" s="27" t="s">
        <v>375</v>
      </c>
      <c r="K142" s="24">
        <v>204818271</v>
      </c>
      <c r="L142" s="24">
        <v>204818271</v>
      </c>
      <c r="M142" s="24">
        <v>0</v>
      </c>
      <c r="N142" s="24">
        <v>0</v>
      </c>
      <c r="O142" s="24">
        <f t="shared" si="17"/>
        <v>204818271</v>
      </c>
      <c r="P142" s="24">
        <v>0</v>
      </c>
      <c r="Q142" s="24">
        <v>0</v>
      </c>
      <c r="R142" s="24">
        <v>0</v>
      </c>
      <c r="S142" s="24">
        <v>32411844.23</v>
      </c>
      <c r="T142" s="24">
        <v>32411844.23</v>
      </c>
      <c r="U142" s="24">
        <v>172406426.77000001</v>
      </c>
      <c r="V142" s="24">
        <v>172406426.77000001</v>
      </c>
      <c r="W142" s="24">
        <v>0</v>
      </c>
      <c r="X142" s="24">
        <f t="shared" si="12"/>
        <v>172406426.77000001</v>
      </c>
      <c r="Y142" s="12">
        <f t="shared" si="13"/>
        <v>0.15824684034169978</v>
      </c>
      <c r="Z142" s="12">
        <f t="shared" si="14"/>
        <v>0.15824684034169978</v>
      </c>
      <c r="AA142" s="12">
        <f t="shared" si="15"/>
        <v>0</v>
      </c>
      <c r="AB142" s="13">
        <f t="shared" si="16"/>
        <v>0.15824684034169978</v>
      </c>
    </row>
    <row r="143" spans="1:28" outlineLevel="2" x14ac:dyDescent="0.35">
      <c r="A143" s="25" t="s">
        <v>233</v>
      </c>
      <c r="B143" s="25" t="s">
        <v>31</v>
      </c>
      <c r="C143" s="25" t="s">
        <v>32</v>
      </c>
      <c r="D143" s="25" t="s">
        <v>45</v>
      </c>
      <c r="E143" s="25" t="s">
        <v>34</v>
      </c>
      <c r="F143" s="26" t="s">
        <v>35</v>
      </c>
      <c r="G143" s="25">
        <v>1111</v>
      </c>
      <c r="H143" s="25">
        <v>709600000</v>
      </c>
      <c r="I143" s="26" t="s">
        <v>32</v>
      </c>
      <c r="J143" s="27" t="s">
        <v>46</v>
      </c>
      <c r="K143" s="24">
        <v>92006157</v>
      </c>
      <c r="L143" s="24">
        <v>92006157</v>
      </c>
      <c r="M143" s="24">
        <v>0</v>
      </c>
      <c r="N143" s="24">
        <v>0</v>
      </c>
      <c r="O143" s="24">
        <f t="shared" si="17"/>
        <v>92006157</v>
      </c>
      <c r="P143" s="24">
        <v>0</v>
      </c>
      <c r="Q143" s="24">
        <v>0</v>
      </c>
      <c r="R143" s="24">
        <v>0</v>
      </c>
      <c r="S143" s="24">
        <v>21198.959999999999</v>
      </c>
      <c r="T143" s="24">
        <v>21198.959999999999</v>
      </c>
      <c r="U143" s="24">
        <v>91984958.040000007</v>
      </c>
      <c r="V143" s="24">
        <v>91984958.040000007</v>
      </c>
      <c r="W143" s="24">
        <v>0</v>
      </c>
      <c r="X143" s="24">
        <f t="shared" si="12"/>
        <v>91984958.040000007</v>
      </c>
      <c r="Y143" s="12">
        <f t="shared" si="13"/>
        <v>2.3040805845200119E-4</v>
      </c>
      <c r="Z143" s="12">
        <f t="shared" si="14"/>
        <v>2.3040805845200119E-4</v>
      </c>
      <c r="AA143" s="12">
        <f t="shared" si="15"/>
        <v>0</v>
      </c>
      <c r="AB143" s="13">
        <f t="shared" si="16"/>
        <v>2.3040805845200119E-4</v>
      </c>
    </row>
    <row r="144" spans="1:28" outlineLevel="2" x14ac:dyDescent="0.35">
      <c r="A144" s="25" t="s">
        <v>233</v>
      </c>
      <c r="B144" s="25" t="s">
        <v>31</v>
      </c>
      <c r="C144" s="25" t="s">
        <v>32</v>
      </c>
      <c r="D144" s="25" t="s">
        <v>47</v>
      </c>
      <c r="E144" s="25" t="s">
        <v>34</v>
      </c>
      <c r="F144" s="26" t="s">
        <v>35</v>
      </c>
      <c r="G144" s="25">
        <v>1111</v>
      </c>
      <c r="H144" s="25">
        <v>709600000</v>
      </c>
      <c r="I144" s="26" t="s">
        <v>32</v>
      </c>
      <c r="J144" s="27" t="s">
        <v>48</v>
      </c>
      <c r="K144" s="24">
        <v>81811811</v>
      </c>
      <c r="L144" s="24">
        <v>81811811</v>
      </c>
      <c r="M144" s="24">
        <v>0</v>
      </c>
      <c r="N144" s="24">
        <v>0</v>
      </c>
      <c r="O144" s="24">
        <f t="shared" si="17"/>
        <v>81811811</v>
      </c>
      <c r="P144" s="24">
        <v>0</v>
      </c>
      <c r="Q144" s="24">
        <v>0</v>
      </c>
      <c r="R144" s="24">
        <v>0</v>
      </c>
      <c r="S144" s="24">
        <v>73145073.390000001</v>
      </c>
      <c r="T144" s="24">
        <v>73145073.390000001</v>
      </c>
      <c r="U144" s="24">
        <v>8666737.6099999994</v>
      </c>
      <c r="V144" s="24">
        <v>8666737.6099999994</v>
      </c>
      <c r="W144" s="24">
        <v>0</v>
      </c>
      <c r="X144" s="24">
        <f t="shared" si="12"/>
        <v>8666737.6099999994</v>
      </c>
      <c r="Y144" s="12">
        <f t="shared" si="13"/>
        <v>0.89406495829801402</v>
      </c>
      <c r="Z144" s="12">
        <f t="shared" si="14"/>
        <v>0.89406495829801402</v>
      </c>
      <c r="AA144" s="12">
        <f t="shared" si="15"/>
        <v>0</v>
      </c>
      <c r="AB144" s="13">
        <f t="shared" si="16"/>
        <v>0.89406495829801402</v>
      </c>
    </row>
    <row r="145" spans="1:28" outlineLevel="2" x14ac:dyDescent="0.35">
      <c r="A145" s="25" t="s">
        <v>233</v>
      </c>
      <c r="B145" s="25" t="s">
        <v>31</v>
      </c>
      <c r="C145" s="25" t="s">
        <v>32</v>
      </c>
      <c r="D145" s="25" t="s">
        <v>49</v>
      </c>
      <c r="E145" s="25" t="s">
        <v>34</v>
      </c>
      <c r="F145" s="26" t="s">
        <v>35</v>
      </c>
      <c r="G145" s="25">
        <v>1111</v>
      </c>
      <c r="H145" s="25">
        <v>709600000</v>
      </c>
      <c r="I145" s="26" t="s">
        <v>32</v>
      </c>
      <c r="J145" s="27" t="s">
        <v>50</v>
      </c>
      <c r="K145" s="24">
        <v>44811270</v>
      </c>
      <c r="L145" s="24">
        <v>44811270</v>
      </c>
      <c r="M145" s="24">
        <v>0</v>
      </c>
      <c r="N145" s="24">
        <v>0</v>
      </c>
      <c r="O145" s="24">
        <f t="shared" si="17"/>
        <v>44811270</v>
      </c>
      <c r="P145" s="24">
        <v>0</v>
      </c>
      <c r="Q145" s="24">
        <v>0</v>
      </c>
      <c r="R145" s="24">
        <v>0</v>
      </c>
      <c r="S145" s="24">
        <v>6907082.9699999997</v>
      </c>
      <c r="T145" s="24">
        <v>6907082.9699999997</v>
      </c>
      <c r="U145" s="24">
        <v>37904187.030000001</v>
      </c>
      <c r="V145" s="24">
        <v>37904187.030000001</v>
      </c>
      <c r="W145" s="24">
        <v>0</v>
      </c>
      <c r="X145" s="24">
        <f t="shared" si="12"/>
        <v>37904187.030000001</v>
      </c>
      <c r="Y145" s="12">
        <f t="shared" si="13"/>
        <v>0.15413718401643159</v>
      </c>
      <c r="Z145" s="12">
        <f t="shared" si="14"/>
        <v>0.15413718401643159</v>
      </c>
      <c r="AA145" s="12">
        <f t="shared" si="15"/>
        <v>0</v>
      </c>
      <c r="AB145" s="13">
        <f t="shared" si="16"/>
        <v>0.15413718401643159</v>
      </c>
    </row>
    <row r="146" spans="1:28" ht="87" outlineLevel="2" x14ac:dyDescent="0.35">
      <c r="A146" s="25" t="s">
        <v>233</v>
      </c>
      <c r="B146" s="25" t="s">
        <v>31</v>
      </c>
      <c r="C146" s="25" t="s">
        <v>32</v>
      </c>
      <c r="D146" s="25" t="s">
        <v>51</v>
      </c>
      <c r="E146" s="25" t="s">
        <v>52</v>
      </c>
      <c r="F146" s="26" t="s">
        <v>35</v>
      </c>
      <c r="G146" s="25">
        <v>1112</v>
      </c>
      <c r="H146" s="25">
        <v>709600000</v>
      </c>
      <c r="I146" s="26" t="s">
        <v>32</v>
      </c>
      <c r="J146" s="27" t="s">
        <v>377</v>
      </c>
      <c r="K146" s="24">
        <v>100452120</v>
      </c>
      <c r="L146" s="24">
        <v>100452120</v>
      </c>
      <c r="M146" s="24">
        <v>0</v>
      </c>
      <c r="N146" s="24">
        <v>0</v>
      </c>
      <c r="O146" s="24">
        <f t="shared" si="17"/>
        <v>100452120</v>
      </c>
      <c r="P146" s="24">
        <v>0</v>
      </c>
      <c r="Q146" s="24">
        <v>79855799</v>
      </c>
      <c r="R146" s="24">
        <v>0</v>
      </c>
      <c r="S146" s="24">
        <v>20596321</v>
      </c>
      <c r="T146" s="24">
        <v>20596321</v>
      </c>
      <c r="U146" s="24">
        <v>0</v>
      </c>
      <c r="V146" s="24">
        <v>0</v>
      </c>
      <c r="W146" s="24">
        <v>0</v>
      </c>
      <c r="X146" s="24">
        <f t="shared" si="12"/>
        <v>0</v>
      </c>
      <c r="Y146" s="12">
        <f t="shared" si="13"/>
        <v>0.20503620033106321</v>
      </c>
      <c r="Z146" s="12">
        <f t="shared" si="14"/>
        <v>0.20503620033106321</v>
      </c>
      <c r="AA146" s="12">
        <f t="shared" si="15"/>
        <v>0.79496379966893682</v>
      </c>
      <c r="AB146" s="13">
        <f t="shared" si="16"/>
        <v>1</v>
      </c>
    </row>
    <row r="147" spans="1:28" ht="58" outlineLevel="2" x14ac:dyDescent="0.35">
      <c r="A147" s="25" t="s">
        <v>233</v>
      </c>
      <c r="B147" s="25" t="s">
        <v>31</v>
      </c>
      <c r="C147" s="25" t="s">
        <v>32</v>
      </c>
      <c r="D147" s="25" t="s">
        <v>53</v>
      </c>
      <c r="E147" s="25" t="s">
        <v>52</v>
      </c>
      <c r="F147" s="26" t="s">
        <v>35</v>
      </c>
      <c r="G147" s="25">
        <v>1112</v>
      </c>
      <c r="H147" s="25">
        <v>709600000</v>
      </c>
      <c r="I147" s="26" t="s">
        <v>32</v>
      </c>
      <c r="J147" s="27" t="s">
        <v>378</v>
      </c>
      <c r="K147" s="24">
        <v>5522521</v>
      </c>
      <c r="L147" s="24">
        <v>5522521</v>
      </c>
      <c r="M147" s="24">
        <v>0</v>
      </c>
      <c r="N147" s="24">
        <v>0</v>
      </c>
      <c r="O147" s="24">
        <f t="shared" si="17"/>
        <v>5522521</v>
      </c>
      <c r="P147" s="24">
        <v>0</v>
      </c>
      <c r="Q147" s="24">
        <v>4409205</v>
      </c>
      <c r="R147" s="24">
        <v>0</v>
      </c>
      <c r="S147" s="24">
        <v>1113316</v>
      </c>
      <c r="T147" s="24">
        <v>1113316</v>
      </c>
      <c r="U147" s="24">
        <v>0</v>
      </c>
      <c r="V147" s="24">
        <v>0</v>
      </c>
      <c r="W147" s="24">
        <v>0</v>
      </c>
      <c r="X147" s="24">
        <f t="shared" si="12"/>
        <v>0</v>
      </c>
      <c r="Y147" s="12">
        <f t="shared" si="13"/>
        <v>0.20159561185914912</v>
      </c>
      <c r="Z147" s="12">
        <f t="shared" si="14"/>
        <v>0.20159561185914912</v>
      </c>
      <c r="AA147" s="12">
        <f t="shared" si="15"/>
        <v>0.79840438814085091</v>
      </c>
      <c r="AB147" s="13">
        <f t="shared" si="16"/>
        <v>1</v>
      </c>
    </row>
    <row r="148" spans="1:28" ht="87" outlineLevel="2" x14ac:dyDescent="0.35">
      <c r="A148" s="25" t="s">
        <v>233</v>
      </c>
      <c r="B148" s="25" t="s">
        <v>31</v>
      </c>
      <c r="C148" s="25" t="s">
        <v>32</v>
      </c>
      <c r="D148" s="25" t="s">
        <v>54</v>
      </c>
      <c r="E148" s="25" t="s">
        <v>52</v>
      </c>
      <c r="F148" s="26" t="s">
        <v>35</v>
      </c>
      <c r="G148" s="25">
        <v>1112</v>
      </c>
      <c r="H148" s="25">
        <v>709600000</v>
      </c>
      <c r="I148" s="26" t="s">
        <v>32</v>
      </c>
      <c r="J148" s="27" t="s">
        <v>379</v>
      </c>
      <c r="K148" s="24">
        <v>20599107</v>
      </c>
      <c r="L148" s="24">
        <v>20599107</v>
      </c>
      <c r="M148" s="24">
        <v>0</v>
      </c>
      <c r="N148" s="24">
        <v>0</v>
      </c>
      <c r="O148" s="24">
        <f t="shared" si="17"/>
        <v>20599107</v>
      </c>
      <c r="P148" s="24">
        <v>0</v>
      </c>
      <c r="Q148" s="24">
        <v>17048614</v>
      </c>
      <c r="R148" s="24">
        <v>0</v>
      </c>
      <c r="S148" s="24">
        <v>3550493</v>
      </c>
      <c r="T148" s="24">
        <v>3550493</v>
      </c>
      <c r="U148" s="24">
        <v>0</v>
      </c>
      <c r="V148" s="24">
        <v>0</v>
      </c>
      <c r="W148" s="24">
        <v>0</v>
      </c>
      <c r="X148" s="24">
        <f t="shared" si="12"/>
        <v>0</v>
      </c>
      <c r="Y148" s="12">
        <f t="shared" si="13"/>
        <v>0.17236150091360758</v>
      </c>
      <c r="Z148" s="12">
        <f t="shared" si="14"/>
        <v>0.17236150091360758</v>
      </c>
      <c r="AA148" s="12">
        <f t="shared" si="15"/>
        <v>0.82763849908639242</v>
      </c>
      <c r="AB148" s="13">
        <f t="shared" si="16"/>
        <v>1</v>
      </c>
    </row>
    <row r="149" spans="1:28" ht="72.5" outlineLevel="2" x14ac:dyDescent="0.35">
      <c r="A149" s="25" t="s">
        <v>233</v>
      </c>
      <c r="B149" s="25" t="s">
        <v>31</v>
      </c>
      <c r="C149" s="25" t="s">
        <v>32</v>
      </c>
      <c r="D149" s="25" t="s">
        <v>55</v>
      </c>
      <c r="E149" s="25" t="s">
        <v>52</v>
      </c>
      <c r="F149" s="26" t="s">
        <v>35</v>
      </c>
      <c r="G149" s="25">
        <v>1112</v>
      </c>
      <c r="H149" s="25">
        <v>709600000</v>
      </c>
      <c r="I149" s="26" t="s">
        <v>32</v>
      </c>
      <c r="J149" s="27" t="s">
        <v>380</v>
      </c>
      <c r="K149" s="24">
        <v>33135123</v>
      </c>
      <c r="L149" s="24">
        <v>33135123</v>
      </c>
      <c r="M149" s="24">
        <v>0</v>
      </c>
      <c r="N149" s="24">
        <v>0</v>
      </c>
      <c r="O149" s="24">
        <f t="shared" si="17"/>
        <v>33135123</v>
      </c>
      <c r="P149" s="24">
        <v>0</v>
      </c>
      <c r="Q149" s="24">
        <v>26455235</v>
      </c>
      <c r="R149" s="24">
        <v>0</v>
      </c>
      <c r="S149" s="24">
        <v>6679888</v>
      </c>
      <c r="T149" s="24">
        <v>6679888</v>
      </c>
      <c r="U149" s="24">
        <v>0</v>
      </c>
      <c r="V149" s="24">
        <v>0</v>
      </c>
      <c r="W149" s="24">
        <v>0</v>
      </c>
      <c r="X149" s="24">
        <f t="shared" si="12"/>
        <v>0</v>
      </c>
      <c r="Y149" s="12">
        <f t="shared" si="13"/>
        <v>0.20159538867563581</v>
      </c>
      <c r="Z149" s="12">
        <f t="shared" si="14"/>
        <v>0.20159538867563581</v>
      </c>
      <c r="AA149" s="12">
        <f t="shared" si="15"/>
        <v>0.79840461132436413</v>
      </c>
      <c r="AB149" s="13">
        <f t="shared" si="16"/>
        <v>1</v>
      </c>
    </row>
    <row r="150" spans="1:28" ht="72.5" outlineLevel="2" x14ac:dyDescent="0.35">
      <c r="A150" s="25" t="s">
        <v>233</v>
      </c>
      <c r="B150" s="25" t="s">
        <v>31</v>
      </c>
      <c r="C150" s="25" t="s">
        <v>32</v>
      </c>
      <c r="D150" s="25" t="s">
        <v>56</v>
      </c>
      <c r="E150" s="25" t="s">
        <v>52</v>
      </c>
      <c r="F150" s="26" t="s">
        <v>35</v>
      </c>
      <c r="G150" s="25">
        <v>1112</v>
      </c>
      <c r="H150" s="25">
        <v>709600000</v>
      </c>
      <c r="I150" s="26" t="s">
        <v>32</v>
      </c>
      <c r="J150" s="27" t="s">
        <v>381</v>
      </c>
      <c r="K150" s="24">
        <v>16567562</v>
      </c>
      <c r="L150" s="24">
        <v>16567562</v>
      </c>
      <c r="M150" s="24">
        <v>0</v>
      </c>
      <c r="N150" s="24">
        <v>0</v>
      </c>
      <c r="O150" s="24">
        <f t="shared" si="17"/>
        <v>16567562</v>
      </c>
      <c r="P150" s="24">
        <v>0</v>
      </c>
      <c r="Q150" s="24">
        <v>13227620</v>
      </c>
      <c r="R150" s="24">
        <v>0</v>
      </c>
      <c r="S150" s="24">
        <v>3339942</v>
      </c>
      <c r="T150" s="24">
        <v>3339942</v>
      </c>
      <c r="U150" s="24">
        <v>0</v>
      </c>
      <c r="V150" s="24">
        <v>0</v>
      </c>
      <c r="W150" s="24">
        <v>0</v>
      </c>
      <c r="X150" s="24">
        <f t="shared" si="12"/>
        <v>0</v>
      </c>
      <c r="Y150" s="12">
        <f t="shared" si="13"/>
        <v>0.2015952618737748</v>
      </c>
      <c r="Z150" s="12">
        <f t="shared" si="14"/>
        <v>0.2015952618737748</v>
      </c>
      <c r="AA150" s="12">
        <f t="shared" si="15"/>
        <v>0.79840473812622526</v>
      </c>
      <c r="AB150" s="13">
        <f t="shared" si="16"/>
        <v>1</v>
      </c>
    </row>
    <row r="151" spans="1:28" ht="58" outlineLevel="2" x14ac:dyDescent="0.35">
      <c r="A151" s="25" t="s">
        <v>233</v>
      </c>
      <c r="B151" s="25" t="s">
        <v>31</v>
      </c>
      <c r="C151" s="25" t="s">
        <v>32</v>
      </c>
      <c r="D151" s="25" t="s">
        <v>57</v>
      </c>
      <c r="E151" s="25" t="s">
        <v>52</v>
      </c>
      <c r="F151" s="26" t="s">
        <v>35</v>
      </c>
      <c r="G151" s="25">
        <v>1112</v>
      </c>
      <c r="H151" s="25">
        <v>709600000</v>
      </c>
      <c r="I151" s="26" t="s">
        <v>32</v>
      </c>
      <c r="J151" s="27" t="s">
        <v>382</v>
      </c>
      <c r="K151" s="24">
        <v>48814039</v>
      </c>
      <c r="L151" s="24">
        <v>48814039</v>
      </c>
      <c r="M151" s="24">
        <v>0</v>
      </c>
      <c r="N151" s="24">
        <v>0</v>
      </c>
      <c r="O151" s="24">
        <f t="shared" si="17"/>
        <v>48814039</v>
      </c>
      <c r="P151" s="24">
        <v>0</v>
      </c>
      <c r="Q151" s="24">
        <v>41539525.079999998</v>
      </c>
      <c r="R151" s="24">
        <v>0</v>
      </c>
      <c r="S151" s="24">
        <v>7274513.9199999999</v>
      </c>
      <c r="T151" s="24">
        <v>7274513.9199999999</v>
      </c>
      <c r="U151" s="24">
        <v>0</v>
      </c>
      <c r="V151" s="24">
        <v>0</v>
      </c>
      <c r="W151" s="24">
        <v>0</v>
      </c>
      <c r="X151" s="24">
        <f t="shared" si="12"/>
        <v>1.862645149230957E-9</v>
      </c>
      <c r="Y151" s="12">
        <f t="shared" si="13"/>
        <v>0.14902503601474157</v>
      </c>
      <c r="Z151" s="12">
        <f t="shared" si="14"/>
        <v>0.14902503601474157</v>
      </c>
      <c r="AA151" s="12">
        <f t="shared" si="15"/>
        <v>0.8509749639852584</v>
      </c>
      <c r="AB151" s="13">
        <f t="shared" si="16"/>
        <v>1</v>
      </c>
    </row>
    <row r="152" spans="1:28" outlineLevel="2" x14ac:dyDescent="0.35">
      <c r="A152" s="25" t="s">
        <v>245</v>
      </c>
      <c r="B152" s="25" t="s">
        <v>200</v>
      </c>
      <c r="C152" s="25" t="s">
        <v>32</v>
      </c>
      <c r="D152" s="25" t="s">
        <v>33</v>
      </c>
      <c r="E152" s="25" t="s">
        <v>34</v>
      </c>
      <c r="F152" s="26">
        <v>280</v>
      </c>
      <c r="G152" s="25">
        <v>1111</v>
      </c>
      <c r="H152" s="25">
        <v>709120000</v>
      </c>
      <c r="I152" s="26" t="s">
        <v>32</v>
      </c>
      <c r="J152" s="27" t="s">
        <v>36</v>
      </c>
      <c r="K152" s="24">
        <v>280581883480</v>
      </c>
      <c r="L152" s="24">
        <v>280581883480</v>
      </c>
      <c r="M152" s="24">
        <v>0</v>
      </c>
      <c r="N152" s="24">
        <v>0</v>
      </c>
      <c r="O152" s="24">
        <f t="shared" si="17"/>
        <v>280581883480</v>
      </c>
      <c r="P152" s="24">
        <v>0</v>
      </c>
      <c r="Q152" s="24">
        <v>0</v>
      </c>
      <c r="R152" s="24">
        <v>0</v>
      </c>
      <c r="S152" s="24">
        <v>46280080972</v>
      </c>
      <c r="T152" s="24">
        <v>46280080972</v>
      </c>
      <c r="U152" s="24">
        <v>234301802508</v>
      </c>
      <c r="V152" s="24">
        <v>234301802508</v>
      </c>
      <c r="W152" s="24">
        <v>0</v>
      </c>
      <c r="X152" s="24">
        <f t="shared" si="12"/>
        <v>234301802508</v>
      </c>
      <c r="Y152" s="12">
        <f t="shared" si="13"/>
        <v>0.16494322583481719</v>
      </c>
      <c r="Z152" s="12">
        <f t="shared" si="14"/>
        <v>0.16494322583481719</v>
      </c>
      <c r="AA152" s="12">
        <f t="shared" si="15"/>
        <v>0</v>
      </c>
      <c r="AB152" s="13">
        <f t="shared" si="16"/>
        <v>0.16494322583481719</v>
      </c>
    </row>
    <row r="153" spans="1:28" outlineLevel="2" x14ac:dyDescent="0.35">
      <c r="A153" s="25" t="s">
        <v>245</v>
      </c>
      <c r="B153" s="25" t="s">
        <v>200</v>
      </c>
      <c r="C153" s="25" t="s">
        <v>32</v>
      </c>
      <c r="D153" s="25" t="s">
        <v>37</v>
      </c>
      <c r="E153" s="25" t="s">
        <v>34</v>
      </c>
      <c r="F153" s="26">
        <v>280</v>
      </c>
      <c r="G153" s="25">
        <v>1111</v>
      </c>
      <c r="H153" s="25">
        <v>709120000</v>
      </c>
      <c r="I153" s="26" t="s">
        <v>32</v>
      </c>
      <c r="J153" s="27" t="s">
        <v>38</v>
      </c>
      <c r="K153" s="24">
        <v>25898587014</v>
      </c>
      <c r="L153" s="24">
        <v>25898587014</v>
      </c>
      <c r="M153" s="24">
        <v>0</v>
      </c>
      <c r="N153" s="24">
        <v>0</v>
      </c>
      <c r="O153" s="24">
        <f t="shared" si="17"/>
        <v>25898587014</v>
      </c>
      <c r="P153" s="24">
        <v>0</v>
      </c>
      <c r="Q153" s="24">
        <v>0</v>
      </c>
      <c r="R153" s="24">
        <v>0</v>
      </c>
      <c r="S153" s="24">
        <v>5471262316.1800003</v>
      </c>
      <c r="T153" s="24">
        <v>5471262316.1800003</v>
      </c>
      <c r="U153" s="24">
        <v>20427324697.82</v>
      </c>
      <c r="V153" s="24">
        <v>20427324697.82</v>
      </c>
      <c r="W153" s="24">
        <v>0</v>
      </c>
      <c r="X153" s="24">
        <f t="shared" si="12"/>
        <v>20427324697.82</v>
      </c>
      <c r="Y153" s="12">
        <f t="shared" si="13"/>
        <v>0.21125717450231551</v>
      </c>
      <c r="Z153" s="12">
        <f t="shared" si="14"/>
        <v>0.21125717450231551</v>
      </c>
      <c r="AA153" s="12">
        <f t="shared" si="15"/>
        <v>0</v>
      </c>
      <c r="AB153" s="13">
        <f t="shared" si="16"/>
        <v>0.21125717450231551</v>
      </c>
    </row>
    <row r="154" spans="1:28" outlineLevel="2" x14ac:dyDescent="0.35">
      <c r="A154" s="25" t="s">
        <v>245</v>
      </c>
      <c r="B154" s="25" t="s">
        <v>200</v>
      </c>
      <c r="C154" s="25" t="s">
        <v>32</v>
      </c>
      <c r="D154" s="25" t="s">
        <v>246</v>
      </c>
      <c r="E154" s="25" t="s">
        <v>34</v>
      </c>
      <c r="F154" s="26">
        <v>280</v>
      </c>
      <c r="G154" s="25">
        <v>1111</v>
      </c>
      <c r="H154" s="25">
        <v>709120000</v>
      </c>
      <c r="I154" s="26" t="s">
        <v>32</v>
      </c>
      <c r="J154" s="27" t="s">
        <v>247</v>
      </c>
      <c r="K154" s="24">
        <v>316768535</v>
      </c>
      <c r="L154" s="24">
        <v>316768535</v>
      </c>
      <c r="M154" s="24">
        <v>0</v>
      </c>
      <c r="N154" s="24">
        <v>0</v>
      </c>
      <c r="O154" s="24">
        <f t="shared" si="17"/>
        <v>316768535</v>
      </c>
      <c r="P154" s="24">
        <v>0</v>
      </c>
      <c r="Q154" s="24">
        <v>0</v>
      </c>
      <c r="R154" s="24">
        <v>0</v>
      </c>
      <c r="S154" s="24">
        <v>52355829.759999998</v>
      </c>
      <c r="T154" s="24">
        <v>52355829.759999998</v>
      </c>
      <c r="U154" s="24">
        <v>264412705.24000001</v>
      </c>
      <c r="V154" s="24">
        <v>264412705.24000001</v>
      </c>
      <c r="W154" s="24">
        <v>0</v>
      </c>
      <c r="X154" s="24">
        <f t="shared" si="12"/>
        <v>264412705.24000001</v>
      </c>
      <c r="Y154" s="12">
        <f t="shared" si="13"/>
        <v>0.1652810300745306</v>
      </c>
      <c r="Z154" s="12">
        <f t="shared" si="14"/>
        <v>0.1652810300745306</v>
      </c>
      <c r="AA154" s="12">
        <f t="shared" si="15"/>
        <v>0</v>
      </c>
      <c r="AB154" s="13">
        <f t="shared" si="16"/>
        <v>0.1652810300745306</v>
      </c>
    </row>
    <row r="155" spans="1:28" outlineLevel="2" x14ac:dyDescent="0.35">
      <c r="A155" s="25" t="s">
        <v>245</v>
      </c>
      <c r="B155" s="25" t="s">
        <v>200</v>
      </c>
      <c r="C155" s="25" t="s">
        <v>32</v>
      </c>
      <c r="D155" s="25" t="s">
        <v>248</v>
      </c>
      <c r="E155" s="25" t="s">
        <v>34</v>
      </c>
      <c r="F155" s="26">
        <v>280</v>
      </c>
      <c r="G155" s="25">
        <v>1111</v>
      </c>
      <c r="H155" s="25">
        <v>709120000</v>
      </c>
      <c r="I155" s="26" t="s">
        <v>32</v>
      </c>
      <c r="J155" s="27" t="s">
        <v>520</v>
      </c>
      <c r="K155" s="24">
        <v>126808942</v>
      </c>
      <c r="L155" s="24">
        <v>126808942</v>
      </c>
      <c r="M155" s="24">
        <v>0</v>
      </c>
      <c r="N155" s="24">
        <v>0</v>
      </c>
      <c r="O155" s="24">
        <f t="shared" si="17"/>
        <v>126808942</v>
      </c>
      <c r="P155" s="24">
        <v>0</v>
      </c>
      <c r="Q155" s="24">
        <v>122891911.81</v>
      </c>
      <c r="R155" s="24">
        <v>0</v>
      </c>
      <c r="S155" s="24">
        <v>3917030.19</v>
      </c>
      <c r="T155" s="24">
        <v>3917030.19</v>
      </c>
      <c r="U155" s="24">
        <v>0</v>
      </c>
      <c r="V155" s="24">
        <v>0</v>
      </c>
      <c r="W155" s="24">
        <v>0</v>
      </c>
      <c r="X155" s="24">
        <f t="shared" si="12"/>
        <v>-2.3283064365386963E-9</v>
      </c>
      <c r="Y155" s="12">
        <f t="shared" si="13"/>
        <v>3.0889226960035671E-2</v>
      </c>
      <c r="Z155" s="12">
        <f t="shared" si="14"/>
        <v>3.0889226960035671E-2</v>
      </c>
      <c r="AA155" s="12">
        <f t="shared" si="15"/>
        <v>0.96911077303996429</v>
      </c>
      <c r="AB155" s="13">
        <f t="shared" si="16"/>
        <v>1</v>
      </c>
    </row>
    <row r="156" spans="1:28" s="28" customFormat="1" outlineLevel="2" x14ac:dyDescent="0.35">
      <c r="A156" s="25" t="s">
        <v>245</v>
      </c>
      <c r="B156" s="25" t="s">
        <v>200</v>
      </c>
      <c r="C156" s="25" t="s">
        <v>32</v>
      </c>
      <c r="D156" s="25" t="s">
        <v>43</v>
      </c>
      <c r="E156" s="25" t="s">
        <v>34</v>
      </c>
      <c r="F156" s="26">
        <v>280</v>
      </c>
      <c r="G156" s="25">
        <v>1111</v>
      </c>
      <c r="H156" s="25">
        <v>709120000</v>
      </c>
      <c r="I156" s="26" t="s">
        <v>32</v>
      </c>
      <c r="J156" s="27" t="s">
        <v>376</v>
      </c>
      <c r="K156" s="24">
        <v>71649158228</v>
      </c>
      <c r="L156" s="24">
        <v>71649158228</v>
      </c>
      <c r="M156" s="24">
        <v>0</v>
      </c>
      <c r="N156" s="24">
        <v>0</v>
      </c>
      <c r="O156" s="24">
        <f t="shared" si="17"/>
        <v>71649158228</v>
      </c>
      <c r="P156" s="24">
        <v>0</v>
      </c>
      <c r="Q156" s="24">
        <v>0</v>
      </c>
      <c r="R156" s="24">
        <v>0</v>
      </c>
      <c r="S156" s="24">
        <v>11105410928.84</v>
      </c>
      <c r="T156" s="24">
        <v>11105410928.84</v>
      </c>
      <c r="U156" s="24">
        <v>60543747299.160004</v>
      </c>
      <c r="V156" s="24">
        <v>60543747299.160004</v>
      </c>
      <c r="W156" s="24">
        <v>0</v>
      </c>
      <c r="X156" s="24">
        <f t="shared" si="12"/>
        <v>60543747299.160004</v>
      </c>
      <c r="Y156" s="12">
        <f t="shared" si="13"/>
        <v>0.15499708863990647</v>
      </c>
      <c r="Z156" s="12">
        <f t="shared" si="14"/>
        <v>0.15499708863990647</v>
      </c>
      <c r="AA156" s="12">
        <f t="shared" si="15"/>
        <v>0</v>
      </c>
      <c r="AB156" s="13">
        <f t="shared" si="16"/>
        <v>0.15499708863990647</v>
      </c>
    </row>
    <row r="157" spans="1:28" ht="29" outlineLevel="2" x14ac:dyDescent="0.35">
      <c r="A157" s="25" t="s">
        <v>245</v>
      </c>
      <c r="B157" s="25" t="s">
        <v>200</v>
      </c>
      <c r="C157" s="25" t="s">
        <v>32</v>
      </c>
      <c r="D157" s="25" t="s">
        <v>44</v>
      </c>
      <c r="E157" s="25" t="s">
        <v>34</v>
      </c>
      <c r="F157" s="26">
        <v>280</v>
      </c>
      <c r="G157" s="25">
        <v>1111</v>
      </c>
      <c r="H157" s="25">
        <v>709120000</v>
      </c>
      <c r="I157" s="26" t="s">
        <v>32</v>
      </c>
      <c r="J157" s="27" t="s">
        <v>375</v>
      </c>
      <c r="K157" s="24">
        <v>8727732761</v>
      </c>
      <c r="L157" s="24">
        <v>8727732761</v>
      </c>
      <c r="M157" s="24">
        <v>0</v>
      </c>
      <c r="N157" s="24">
        <v>0</v>
      </c>
      <c r="O157" s="24">
        <f t="shared" si="17"/>
        <v>8727732761</v>
      </c>
      <c r="P157" s="24">
        <v>0</v>
      </c>
      <c r="Q157" s="24">
        <v>0</v>
      </c>
      <c r="R157" s="24">
        <v>0</v>
      </c>
      <c r="S157" s="24">
        <v>1345946501.9200001</v>
      </c>
      <c r="T157" s="24">
        <v>1345946501.9200001</v>
      </c>
      <c r="U157" s="24">
        <v>7381786259.0799999</v>
      </c>
      <c r="V157" s="24">
        <v>7381786259.0799999</v>
      </c>
      <c r="W157" s="24">
        <v>0</v>
      </c>
      <c r="X157" s="24">
        <f t="shared" si="12"/>
        <v>7381786259.0799999</v>
      </c>
      <c r="Y157" s="12">
        <f t="shared" si="13"/>
        <v>0.15421490767159846</v>
      </c>
      <c r="Z157" s="12">
        <f t="shared" si="14"/>
        <v>0.15421490767159846</v>
      </c>
      <c r="AA157" s="12">
        <f t="shared" si="15"/>
        <v>0</v>
      </c>
      <c r="AB157" s="13">
        <f t="shared" si="16"/>
        <v>0.15421490767159846</v>
      </c>
    </row>
    <row r="158" spans="1:28" s="28" customFormat="1" outlineLevel="2" x14ac:dyDescent="0.35">
      <c r="A158" s="25" t="s">
        <v>245</v>
      </c>
      <c r="B158" s="25" t="s">
        <v>200</v>
      </c>
      <c r="C158" s="25" t="s">
        <v>32</v>
      </c>
      <c r="D158" s="25" t="s">
        <v>45</v>
      </c>
      <c r="E158" s="25" t="s">
        <v>34</v>
      </c>
      <c r="F158" s="26">
        <v>280</v>
      </c>
      <c r="G158" s="25">
        <v>1111</v>
      </c>
      <c r="H158" s="25">
        <v>709120000</v>
      </c>
      <c r="I158" s="26" t="s">
        <v>32</v>
      </c>
      <c r="J158" s="27" t="s">
        <v>46</v>
      </c>
      <c r="K158" s="24">
        <v>44014672017</v>
      </c>
      <c r="L158" s="24">
        <v>44014672017</v>
      </c>
      <c r="M158" s="24">
        <v>0</v>
      </c>
      <c r="N158" s="24">
        <v>0</v>
      </c>
      <c r="O158" s="24">
        <f t="shared" si="17"/>
        <v>44014672017</v>
      </c>
      <c r="P158" s="24">
        <v>0</v>
      </c>
      <c r="Q158" s="24">
        <v>0</v>
      </c>
      <c r="R158" s="24">
        <v>0</v>
      </c>
      <c r="S158" s="24">
        <v>146946074.21000001</v>
      </c>
      <c r="T158" s="24">
        <v>146946074.21000001</v>
      </c>
      <c r="U158" s="24">
        <v>43867725942.790001</v>
      </c>
      <c r="V158" s="24">
        <v>43867725942.790001</v>
      </c>
      <c r="W158" s="24">
        <v>0</v>
      </c>
      <c r="X158" s="24">
        <f t="shared" si="12"/>
        <v>43867725942.790001</v>
      </c>
      <c r="Y158" s="12">
        <f t="shared" si="13"/>
        <v>3.338570242060291E-3</v>
      </c>
      <c r="Z158" s="12">
        <f t="shared" si="14"/>
        <v>3.338570242060291E-3</v>
      </c>
      <c r="AA158" s="12">
        <f t="shared" si="15"/>
        <v>0</v>
      </c>
      <c r="AB158" s="13">
        <f t="shared" si="16"/>
        <v>3.338570242060291E-3</v>
      </c>
    </row>
    <row r="159" spans="1:28" s="28" customFormat="1" outlineLevel="2" x14ac:dyDescent="0.35">
      <c r="A159" s="25" t="s">
        <v>245</v>
      </c>
      <c r="B159" s="25" t="s">
        <v>200</v>
      </c>
      <c r="C159" s="25" t="s">
        <v>32</v>
      </c>
      <c r="D159" s="25" t="s">
        <v>47</v>
      </c>
      <c r="E159" s="25" t="s">
        <v>34</v>
      </c>
      <c r="F159" s="26">
        <v>280</v>
      </c>
      <c r="G159" s="25">
        <v>1111</v>
      </c>
      <c r="H159" s="25">
        <v>709120000</v>
      </c>
      <c r="I159" s="26" t="s">
        <v>32</v>
      </c>
      <c r="J159" s="27" t="s">
        <v>48</v>
      </c>
      <c r="K159" s="24">
        <v>44549977151</v>
      </c>
      <c r="L159" s="24">
        <v>44549977151</v>
      </c>
      <c r="M159" s="24">
        <v>0</v>
      </c>
      <c r="N159" s="24">
        <v>0</v>
      </c>
      <c r="O159" s="24">
        <f t="shared" si="17"/>
        <v>44549977151</v>
      </c>
      <c r="P159" s="24">
        <v>0</v>
      </c>
      <c r="Q159" s="24">
        <v>27538254.039999999</v>
      </c>
      <c r="R159" s="24">
        <v>0</v>
      </c>
      <c r="S159" s="24">
        <v>42993987419.260002</v>
      </c>
      <c r="T159" s="24">
        <v>42993987419.260002</v>
      </c>
      <c r="U159" s="24">
        <v>1528451477.7</v>
      </c>
      <c r="V159" s="24">
        <v>1528451477.7</v>
      </c>
      <c r="W159" s="24">
        <v>0</v>
      </c>
      <c r="X159" s="24">
        <f t="shared" si="12"/>
        <v>1528451477.6999969</v>
      </c>
      <c r="Y159" s="12">
        <f t="shared" si="13"/>
        <v>0.96507316431462931</v>
      </c>
      <c r="Z159" s="12">
        <f t="shared" si="14"/>
        <v>0.96507316431462931</v>
      </c>
      <c r="AA159" s="12">
        <f t="shared" si="15"/>
        <v>6.1814294419636662E-4</v>
      </c>
      <c r="AB159" s="13">
        <f t="shared" si="16"/>
        <v>0.96569130725882568</v>
      </c>
    </row>
    <row r="160" spans="1:28" s="28" customFormat="1" outlineLevel="2" x14ac:dyDescent="0.35">
      <c r="A160" s="25" t="s">
        <v>245</v>
      </c>
      <c r="B160" s="25" t="s">
        <v>200</v>
      </c>
      <c r="C160" s="25" t="s">
        <v>32</v>
      </c>
      <c r="D160" s="25" t="s">
        <v>49</v>
      </c>
      <c r="E160" s="25" t="s">
        <v>34</v>
      </c>
      <c r="F160" s="26">
        <v>280</v>
      </c>
      <c r="G160" s="25">
        <v>1111</v>
      </c>
      <c r="H160" s="25">
        <v>709120000</v>
      </c>
      <c r="I160" s="26" t="s">
        <v>32</v>
      </c>
      <c r="J160" s="27" t="s">
        <v>50</v>
      </c>
      <c r="K160" s="24">
        <v>140394891552</v>
      </c>
      <c r="L160" s="24">
        <v>140394891552</v>
      </c>
      <c r="M160" s="24">
        <v>0</v>
      </c>
      <c r="N160" s="24">
        <v>0</v>
      </c>
      <c r="O160" s="24">
        <f t="shared" si="17"/>
        <v>140394891552</v>
      </c>
      <c r="P160" s="24">
        <v>0</v>
      </c>
      <c r="Q160" s="24">
        <v>0</v>
      </c>
      <c r="R160" s="24">
        <v>0</v>
      </c>
      <c r="S160" s="24">
        <v>19134498983.630001</v>
      </c>
      <c r="T160" s="24">
        <v>19134498983.630001</v>
      </c>
      <c r="U160" s="24">
        <v>121260392568.37</v>
      </c>
      <c r="V160" s="24">
        <v>121260392568.37</v>
      </c>
      <c r="W160" s="24">
        <v>0</v>
      </c>
      <c r="X160" s="24">
        <f t="shared" si="12"/>
        <v>121260392568.37</v>
      </c>
      <c r="Y160" s="12">
        <f t="shared" si="13"/>
        <v>0.13629056422286484</v>
      </c>
      <c r="Z160" s="12">
        <f t="shared" si="14"/>
        <v>0.13629056422286484</v>
      </c>
      <c r="AA160" s="12">
        <f t="shared" si="15"/>
        <v>0</v>
      </c>
      <c r="AB160" s="13">
        <f t="shared" si="16"/>
        <v>0.13629056422286484</v>
      </c>
    </row>
    <row r="161" spans="1:28" s="28" customFormat="1" ht="87" outlineLevel="2" x14ac:dyDescent="0.35">
      <c r="A161" s="25" t="s">
        <v>245</v>
      </c>
      <c r="B161" s="25" t="s">
        <v>200</v>
      </c>
      <c r="C161" s="25" t="s">
        <v>32</v>
      </c>
      <c r="D161" s="25" t="s">
        <v>51</v>
      </c>
      <c r="E161" s="25" t="s">
        <v>52</v>
      </c>
      <c r="F161" s="26" t="s">
        <v>35</v>
      </c>
      <c r="G161" s="25">
        <v>1112</v>
      </c>
      <c r="H161" s="25">
        <v>709100000</v>
      </c>
      <c r="I161" s="26" t="s">
        <v>32</v>
      </c>
      <c r="J161" s="27" t="s">
        <v>377</v>
      </c>
      <c r="K161" s="24">
        <v>52771969637</v>
      </c>
      <c r="L161" s="24">
        <v>52771969637</v>
      </c>
      <c r="M161" s="24">
        <v>0</v>
      </c>
      <c r="N161" s="24">
        <v>0</v>
      </c>
      <c r="O161" s="24">
        <f t="shared" si="17"/>
        <v>52771969637</v>
      </c>
      <c r="P161" s="24">
        <v>0</v>
      </c>
      <c r="Q161" s="24">
        <v>40872781994</v>
      </c>
      <c r="R161" s="24">
        <v>0</v>
      </c>
      <c r="S161" s="24">
        <v>11899187643</v>
      </c>
      <c r="T161" s="24">
        <v>11899187643</v>
      </c>
      <c r="U161" s="24">
        <v>0</v>
      </c>
      <c r="V161" s="24">
        <v>0</v>
      </c>
      <c r="W161" s="24">
        <v>0</v>
      </c>
      <c r="X161" s="24">
        <f t="shared" si="12"/>
        <v>0</v>
      </c>
      <c r="Y161" s="12">
        <f t="shared" si="13"/>
        <v>0.22548310636973318</v>
      </c>
      <c r="Z161" s="12">
        <f t="shared" si="14"/>
        <v>0.22548310636973318</v>
      </c>
      <c r="AA161" s="12">
        <f t="shared" si="15"/>
        <v>0.77451689363026688</v>
      </c>
      <c r="AB161" s="13">
        <f t="shared" si="16"/>
        <v>1</v>
      </c>
    </row>
    <row r="162" spans="1:28" s="28" customFormat="1" ht="58" outlineLevel="2" x14ac:dyDescent="0.35">
      <c r="A162" s="25" t="s">
        <v>245</v>
      </c>
      <c r="B162" s="25" t="s">
        <v>200</v>
      </c>
      <c r="C162" s="25" t="s">
        <v>32</v>
      </c>
      <c r="D162" s="25" t="s">
        <v>53</v>
      </c>
      <c r="E162" s="25" t="s">
        <v>52</v>
      </c>
      <c r="F162" s="26" t="s">
        <v>35</v>
      </c>
      <c r="G162" s="25">
        <v>1112</v>
      </c>
      <c r="H162" s="25">
        <v>709120000</v>
      </c>
      <c r="I162" s="26" t="s">
        <v>32</v>
      </c>
      <c r="J162" s="27" t="s">
        <v>378</v>
      </c>
      <c r="K162" s="24">
        <v>2903044074</v>
      </c>
      <c r="L162" s="24">
        <v>2903044074</v>
      </c>
      <c r="M162" s="24">
        <v>0</v>
      </c>
      <c r="N162" s="24">
        <v>0</v>
      </c>
      <c r="O162" s="24">
        <f t="shared" si="17"/>
        <v>2903044074</v>
      </c>
      <c r="P162" s="24">
        <v>0</v>
      </c>
      <c r="Q162" s="24">
        <v>2259913233</v>
      </c>
      <c r="R162" s="24">
        <v>0</v>
      </c>
      <c r="S162" s="24">
        <v>643130841</v>
      </c>
      <c r="T162" s="24">
        <v>643130841</v>
      </c>
      <c r="U162" s="24">
        <v>0</v>
      </c>
      <c r="V162" s="24">
        <v>0</v>
      </c>
      <c r="W162" s="24">
        <v>0</v>
      </c>
      <c r="X162" s="24">
        <f t="shared" si="12"/>
        <v>0</v>
      </c>
      <c r="Y162" s="12">
        <f t="shared" si="13"/>
        <v>0.22153671270786224</v>
      </c>
      <c r="Z162" s="12">
        <f t="shared" si="14"/>
        <v>0.22153671270786224</v>
      </c>
      <c r="AA162" s="12">
        <f t="shared" si="15"/>
        <v>0.77846328729213776</v>
      </c>
      <c r="AB162" s="13">
        <f t="shared" si="16"/>
        <v>1</v>
      </c>
    </row>
    <row r="163" spans="1:28" s="28" customFormat="1" ht="87" outlineLevel="2" x14ac:dyDescent="0.35">
      <c r="A163" s="25" t="s">
        <v>245</v>
      </c>
      <c r="B163" s="25" t="s">
        <v>200</v>
      </c>
      <c r="C163" s="25" t="s">
        <v>32</v>
      </c>
      <c r="D163" s="25" t="s">
        <v>54</v>
      </c>
      <c r="E163" s="25" t="s">
        <v>52</v>
      </c>
      <c r="F163" s="26" t="s">
        <v>35</v>
      </c>
      <c r="G163" s="25">
        <v>1112</v>
      </c>
      <c r="H163" s="25">
        <v>709120000</v>
      </c>
      <c r="I163" s="26" t="s">
        <v>32</v>
      </c>
      <c r="J163" s="27" t="s">
        <v>379</v>
      </c>
      <c r="K163" s="24">
        <v>2890680474</v>
      </c>
      <c r="L163" s="24">
        <v>2890680474</v>
      </c>
      <c r="M163" s="24">
        <v>0</v>
      </c>
      <c r="N163" s="24">
        <v>0</v>
      </c>
      <c r="O163" s="24">
        <f t="shared" si="17"/>
        <v>2890680474</v>
      </c>
      <c r="P163" s="24">
        <v>0</v>
      </c>
      <c r="Q163" s="24">
        <v>2459289819</v>
      </c>
      <c r="R163" s="24">
        <v>0</v>
      </c>
      <c r="S163" s="24">
        <v>431390655</v>
      </c>
      <c r="T163" s="24">
        <v>431390655</v>
      </c>
      <c r="U163" s="24">
        <v>0</v>
      </c>
      <c r="V163" s="24">
        <v>0</v>
      </c>
      <c r="W163" s="24">
        <v>0</v>
      </c>
      <c r="X163" s="24">
        <f t="shared" si="12"/>
        <v>0</v>
      </c>
      <c r="Y163" s="12">
        <f t="shared" si="13"/>
        <v>0.14923498424682685</v>
      </c>
      <c r="Z163" s="12">
        <f t="shared" si="14"/>
        <v>0.14923498424682685</v>
      </c>
      <c r="AA163" s="12">
        <f t="shared" si="15"/>
        <v>0.85076501575317309</v>
      </c>
      <c r="AB163" s="13">
        <f t="shared" si="16"/>
        <v>1</v>
      </c>
    </row>
    <row r="164" spans="1:28" ht="72.5" outlineLevel="2" x14ac:dyDescent="0.35">
      <c r="A164" s="25" t="s">
        <v>245</v>
      </c>
      <c r="B164" s="25" t="s">
        <v>200</v>
      </c>
      <c r="C164" s="25" t="s">
        <v>32</v>
      </c>
      <c r="D164" s="25" t="s">
        <v>55</v>
      </c>
      <c r="E164" s="25" t="s">
        <v>52</v>
      </c>
      <c r="F164" s="26" t="s">
        <v>35</v>
      </c>
      <c r="G164" s="25">
        <v>1112</v>
      </c>
      <c r="H164" s="25">
        <v>709120000</v>
      </c>
      <c r="I164" s="26" t="s">
        <v>32</v>
      </c>
      <c r="J164" s="27" t="s">
        <v>380</v>
      </c>
      <c r="K164" s="24">
        <v>17418264443</v>
      </c>
      <c r="L164" s="24">
        <v>17418264443</v>
      </c>
      <c r="M164" s="24">
        <v>0</v>
      </c>
      <c r="N164" s="24">
        <v>0</v>
      </c>
      <c r="O164" s="24">
        <f t="shared" si="17"/>
        <v>17418264443</v>
      </c>
      <c r="P164" s="24">
        <v>0</v>
      </c>
      <c r="Q164" s="24">
        <v>13559848448</v>
      </c>
      <c r="R164" s="24">
        <v>0</v>
      </c>
      <c r="S164" s="24">
        <v>3858415995</v>
      </c>
      <c r="T164" s="24">
        <v>3858415995</v>
      </c>
      <c r="U164" s="24">
        <v>0</v>
      </c>
      <c r="V164" s="24">
        <v>0</v>
      </c>
      <c r="W164" s="24">
        <v>0</v>
      </c>
      <c r="X164" s="24">
        <f t="shared" si="12"/>
        <v>0</v>
      </c>
      <c r="Y164" s="12">
        <f t="shared" si="13"/>
        <v>0.22151552513319481</v>
      </c>
      <c r="Z164" s="12">
        <f t="shared" si="14"/>
        <v>0.22151552513319481</v>
      </c>
      <c r="AA164" s="12">
        <f t="shared" si="15"/>
        <v>0.77848447486680517</v>
      </c>
      <c r="AB164" s="13">
        <f t="shared" si="16"/>
        <v>1</v>
      </c>
    </row>
    <row r="165" spans="1:28" ht="72.5" outlineLevel="2" x14ac:dyDescent="0.35">
      <c r="A165" s="25" t="s">
        <v>245</v>
      </c>
      <c r="B165" s="25" t="s">
        <v>200</v>
      </c>
      <c r="C165" s="25" t="s">
        <v>32</v>
      </c>
      <c r="D165" s="25" t="s">
        <v>56</v>
      </c>
      <c r="E165" s="25" t="s">
        <v>52</v>
      </c>
      <c r="F165" s="26" t="s">
        <v>35</v>
      </c>
      <c r="G165" s="25">
        <v>1112</v>
      </c>
      <c r="H165" s="25">
        <v>709120000</v>
      </c>
      <c r="I165" s="26" t="s">
        <v>32</v>
      </c>
      <c r="J165" s="27" t="s">
        <v>381</v>
      </c>
      <c r="K165" s="24">
        <v>8709132222</v>
      </c>
      <c r="L165" s="24">
        <v>8709132222</v>
      </c>
      <c r="M165" s="24">
        <v>0</v>
      </c>
      <c r="N165" s="24">
        <v>0</v>
      </c>
      <c r="O165" s="24">
        <f t="shared" si="17"/>
        <v>8709132222</v>
      </c>
      <c r="P165" s="24">
        <v>0</v>
      </c>
      <c r="Q165" s="24">
        <v>6779700788</v>
      </c>
      <c r="R165" s="24">
        <v>0</v>
      </c>
      <c r="S165" s="24">
        <v>1929431434</v>
      </c>
      <c r="T165" s="24">
        <v>1929431434</v>
      </c>
      <c r="U165" s="24">
        <v>0</v>
      </c>
      <c r="V165" s="24">
        <v>0</v>
      </c>
      <c r="W165" s="24">
        <v>0</v>
      </c>
      <c r="X165" s="24">
        <f t="shared" si="12"/>
        <v>0</v>
      </c>
      <c r="Y165" s="12">
        <f t="shared" si="13"/>
        <v>0.22154118054679364</v>
      </c>
      <c r="Z165" s="12">
        <f t="shared" si="14"/>
        <v>0.22154118054679364</v>
      </c>
      <c r="AA165" s="12">
        <f t="shared" si="15"/>
        <v>0.77845881945320639</v>
      </c>
      <c r="AB165" s="13">
        <f t="shared" si="16"/>
        <v>1</v>
      </c>
    </row>
    <row r="166" spans="1:28" ht="145" outlineLevel="2" x14ac:dyDescent="0.35">
      <c r="A166" s="25" t="s">
        <v>245</v>
      </c>
      <c r="B166" s="25" t="s">
        <v>200</v>
      </c>
      <c r="C166" s="25" t="s">
        <v>32</v>
      </c>
      <c r="D166" s="25" t="s">
        <v>57</v>
      </c>
      <c r="E166" s="25" t="s">
        <v>52</v>
      </c>
      <c r="F166" s="26" t="s">
        <v>35</v>
      </c>
      <c r="G166" s="25">
        <v>1112</v>
      </c>
      <c r="H166" s="25">
        <v>709120000</v>
      </c>
      <c r="I166" s="26" t="s">
        <v>32</v>
      </c>
      <c r="J166" s="27" t="s">
        <v>521</v>
      </c>
      <c r="K166" s="24">
        <v>40923418788</v>
      </c>
      <c r="L166" s="24">
        <v>40923418788</v>
      </c>
      <c r="M166" s="24">
        <v>0</v>
      </c>
      <c r="N166" s="24">
        <v>-173788907.93000001</v>
      </c>
      <c r="O166" s="24">
        <f t="shared" si="17"/>
        <v>40923418788</v>
      </c>
      <c r="P166" s="24">
        <v>0</v>
      </c>
      <c r="Q166" s="24">
        <v>35106539520.080002</v>
      </c>
      <c r="R166" s="24">
        <v>0</v>
      </c>
      <c r="S166" s="24">
        <v>5643090359.9899998</v>
      </c>
      <c r="T166" s="24">
        <v>5643090359.9899998</v>
      </c>
      <c r="U166" s="24">
        <v>0</v>
      </c>
      <c r="V166" s="24">
        <v>173788907.93000001</v>
      </c>
      <c r="W166" s="24">
        <v>0</v>
      </c>
      <c r="X166" s="24">
        <f t="shared" si="12"/>
        <v>173788907.9299984</v>
      </c>
      <c r="Y166" s="12">
        <f t="shared" si="13"/>
        <v>0.13789391324374703</v>
      </c>
      <c r="Z166" s="12">
        <f t="shared" si="14"/>
        <v>0.13789391324374703</v>
      </c>
      <c r="AA166" s="12">
        <f t="shared" si="15"/>
        <v>0.85785940079801726</v>
      </c>
      <c r="AB166" s="13">
        <f t="shared" si="16"/>
        <v>0.99575331404176426</v>
      </c>
    </row>
    <row r="167" spans="1:28" outlineLevel="2" x14ac:dyDescent="0.35">
      <c r="A167" s="25" t="s">
        <v>245</v>
      </c>
      <c r="B167" s="25" t="s">
        <v>204</v>
      </c>
      <c r="C167" s="25" t="s">
        <v>32</v>
      </c>
      <c r="D167" s="25" t="s">
        <v>33</v>
      </c>
      <c r="E167" s="25" t="s">
        <v>34</v>
      </c>
      <c r="F167" s="26">
        <v>280</v>
      </c>
      <c r="G167" s="25">
        <v>1111</v>
      </c>
      <c r="H167" s="25">
        <v>709210000</v>
      </c>
      <c r="I167" s="26" t="s">
        <v>32</v>
      </c>
      <c r="J167" s="27" t="s">
        <v>36</v>
      </c>
      <c r="K167" s="24">
        <v>147474078495</v>
      </c>
      <c r="L167" s="24">
        <v>147474078495</v>
      </c>
      <c r="M167" s="24">
        <v>0</v>
      </c>
      <c r="N167" s="24">
        <v>0</v>
      </c>
      <c r="O167" s="24">
        <f t="shared" si="17"/>
        <v>147474078495</v>
      </c>
      <c r="P167" s="24">
        <v>0</v>
      </c>
      <c r="Q167" s="24">
        <v>0</v>
      </c>
      <c r="R167" s="24">
        <v>0</v>
      </c>
      <c r="S167" s="24">
        <v>23751575776.5</v>
      </c>
      <c r="T167" s="24">
        <v>23751575776.5</v>
      </c>
      <c r="U167" s="24">
        <v>123722502718.5</v>
      </c>
      <c r="V167" s="24">
        <v>123722502718.5</v>
      </c>
      <c r="W167" s="24">
        <v>0</v>
      </c>
      <c r="X167" s="24">
        <f t="shared" si="12"/>
        <v>123722502718.5</v>
      </c>
      <c r="Y167" s="12">
        <f t="shared" si="13"/>
        <v>0.16105593619495157</v>
      </c>
      <c r="Z167" s="12">
        <f t="shared" si="14"/>
        <v>0.16105593619495157</v>
      </c>
      <c r="AA167" s="12">
        <f t="shared" si="15"/>
        <v>0</v>
      </c>
      <c r="AB167" s="13">
        <f t="shared" si="16"/>
        <v>0.16105593619495157</v>
      </c>
    </row>
    <row r="168" spans="1:28" outlineLevel="2" x14ac:dyDescent="0.35">
      <c r="A168" s="25" t="s">
        <v>245</v>
      </c>
      <c r="B168" s="25" t="s">
        <v>204</v>
      </c>
      <c r="C168" s="25" t="s">
        <v>32</v>
      </c>
      <c r="D168" s="25" t="s">
        <v>37</v>
      </c>
      <c r="E168" s="25" t="s">
        <v>34</v>
      </c>
      <c r="F168" s="26">
        <v>280</v>
      </c>
      <c r="G168" s="25">
        <v>1111</v>
      </c>
      <c r="H168" s="25">
        <v>709210000</v>
      </c>
      <c r="I168" s="26" t="s">
        <v>32</v>
      </c>
      <c r="J168" s="27" t="s">
        <v>38</v>
      </c>
      <c r="K168" s="24">
        <v>11910357423</v>
      </c>
      <c r="L168" s="24">
        <v>11910357423</v>
      </c>
      <c r="M168" s="24">
        <v>0</v>
      </c>
      <c r="N168" s="24">
        <v>0</v>
      </c>
      <c r="O168" s="24">
        <f t="shared" si="17"/>
        <v>11910357423</v>
      </c>
      <c r="P168" s="24">
        <v>0</v>
      </c>
      <c r="Q168" s="24">
        <v>0</v>
      </c>
      <c r="R168" s="24">
        <v>0</v>
      </c>
      <c r="S168" s="24">
        <v>2016023297.73</v>
      </c>
      <c r="T168" s="24">
        <v>2016023297.73</v>
      </c>
      <c r="U168" s="24">
        <v>9894334125.2700005</v>
      </c>
      <c r="V168" s="24">
        <v>9894334125.2700005</v>
      </c>
      <c r="W168" s="24">
        <v>0</v>
      </c>
      <c r="X168" s="24">
        <f t="shared" si="12"/>
        <v>9894334125.2700005</v>
      </c>
      <c r="Y168" s="12">
        <f t="shared" si="13"/>
        <v>0.16926639781916811</v>
      </c>
      <c r="Z168" s="12">
        <f t="shared" si="14"/>
        <v>0.16926639781916811</v>
      </c>
      <c r="AA168" s="12">
        <f t="shared" si="15"/>
        <v>0</v>
      </c>
      <c r="AB168" s="13">
        <f t="shared" si="16"/>
        <v>0.16926639781916811</v>
      </c>
    </row>
    <row r="169" spans="1:28" outlineLevel="2" x14ac:dyDescent="0.35">
      <c r="A169" s="25" t="s">
        <v>245</v>
      </c>
      <c r="B169" s="25" t="s">
        <v>204</v>
      </c>
      <c r="C169" s="25" t="s">
        <v>32</v>
      </c>
      <c r="D169" s="25" t="s">
        <v>246</v>
      </c>
      <c r="E169" s="25" t="s">
        <v>34</v>
      </c>
      <c r="F169" s="26">
        <v>280</v>
      </c>
      <c r="G169" s="25">
        <v>1111</v>
      </c>
      <c r="H169" s="25">
        <v>709210000</v>
      </c>
      <c r="I169" s="26" t="s">
        <v>32</v>
      </c>
      <c r="J169" s="27" t="s">
        <v>247</v>
      </c>
      <c r="K169" s="24">
        <v>106709109</v>
      </c>
      <c r="L169" s="24">
        <v>106709109</v>
      </c>
      <c r="M169" s="24">
        <v>0</v>
      </c>
      <c r="N169" s="24">
        <v>0</v>
      </c>
      <c r="O169" s="24">
        <f t="shared" si="17"/>
        <v>106709109</v>
      </c>
      <c r="P169" s="24">
        <v>0</v>
      </c>
      <c r="Q169" s="24">
        <v>0</v>
      </c>
      <c r="R169" s="24">
        <v>0</v>
      </c>
      <c r="S169" s="24">
        <v>17568957.09</v>
      </c>
      <c r="T169" s="24">
        <v>17568957.09</v>
      </c>
      <c r="U169" s="24">
        <v>89140151.909999996</v>
      </c>
      <c r="V169" s="24">
        <v>89140151.909999996</v>
      </c>
      <c r="W169" s="24">
        <v>0</v>
      </c>
      <c r="X169" s="24">
        <f t="shared" si="12"/>
        <v>89140151.909999996</v>
      </c>
      <c r="Y169" s="12">
        <f t="shared" si="13"/>
        <v>0.16464346159989021</v>
      </c>
      <c r="Z169" s="12">
        <f t="shared" si="14"/>
        <v>0.16464346159989021</v>
      </c>
      <c r="AA169" s="12">
        <f t="shared" si="15"/>
        <v>0</v>
      </c>
      <c r="AB169" s="13">
        <f t="shared" si="16"/>
        <v>0.16464346159989021</v>
      </c>
    </row>
    <row r="170" spans="1:28" outlineLevel="2" x14ac:dyDescent="0.35">
      <c r="A170" s="25" t="s">
        <v>245</v>
      </c>
      <c r="B170" s="25" t="s">
        <v>204</v>
      </c>
      <c r="C170" s="25" t="s">
        <v>32</v>
      </c>
      <c r="D170" s="25" t="s">
        <v>248</v>
      </c>
      <c r="E170" s="25" t="s">
        <v>34</v>
      </c>
      <c r="F170" s="26">
        <v>280</v>
      </c>
      <c r="G170" s="25">
        <v>1111</v>
      </c>
      <c r="H170" s="25">
        <v>709210000</v>
      </c>
      <c r="I170" s="26" t="s">
        <v>32</v>
      </c>
      <c r="J170" s="27" t="s">
        <v>520</v>
      </c>
      <c r="K170" s="24">
        <v>74122052</v>
      </c>
      <c r="L170" s="24">
        <v>74122052</v>
      </c>
      <c r="M170" s="24">
        <v>0</v>
      </c>
      <c r="N170" s="24">
        <v>0</v>
      </c>
      <c r="O170" s="24">
        <f t="shared" si="17"/>
        <v>74122052</v>
      </c>
      <c r="P170" s="24">
        <v>0</v>
      </c>
      <c r="Q170" s="24">
        <v>67617115.019999996</v>
      </c>
      <c r="R170" s="24">
        <v>0</v>
      </c>
      <c r="S170" s="24">
        <v>6504936.9800000004</v>
      </c>
      <c r="T170" s="24">
        <v>3427693.61</v>
      </c>
      <c r="U170" s="24">
        <v>0</v>
      </c>
      <c r="V170" s="24">
        <v>0</v>
      </c>
      <c r="W170" s="24">
        <v>0</v>
      </c>
      <c r="X170" s="24">
        <f t="shared" si="12"/>
        <v>3.7252902984619141E-9</v>
      </c>
      <c r="Y170" s="12">
        <f t="shared" si="13"/>
        <v>8.7759807027468703E-2</v>
      </c>
      <c r="Z170" s="12">
        <f t="shared" si="14"/>
        <v>8.7759807027468703E-2</v>
      </c>
      <c r="AA170" s="12">
        <f t="shared" si="15"/>
        <v>0.91224019297253123</v>
      </c>
      <c r="AB170" s="13">
        <f t="shared" si="16"/>
        <v>0.99999999999999989</v>
      </c>
    </row>
    <row r="171" spans="1:28" outlineLevel="2" x14ac:dyDescent="0.35">
      <c r="A171" s="25" t="s">
        <v>245</v>
      </c>
      <c r="B171" s="25" t="s">
        <v>204</v>
      </c>
      <c r="C171" s="25" t="s">
        <v>32</v>
      </c>
      <c r="D171" s="25" t="s">
        <v>43</v>
      </c>
      <c r="E171" s="25" t="s">
        <v>34</v>
      </c>
      <c r="F171" s="26">
        <v>280</v>
      </c>
      <c r="G171" s="25">
        <v>1111</v>
      </c>
      <c r="H171" s="25">
        <v>709210000</v>
      </c>
      <c r="I171" s="26" t="s">
        <v>32</v>
      </c>
      <c r="J171" s="27" t="s">
        <v>376</v>
      </c>
      <c r="K171" s="24">
        <v>42929723286</v>
      </c>
      <c r="L171" s="24">
        <v>42929723286</v>
      </c>
      <c r="M171" s="24">
        <v>0</v>
      </c>
      <c r="N171" s="24">
        <v>0</v>
      </c>
      <c r="O171" s="24">
        <f t="shared" si="17"/>
        <v>42929723286</v>
      </c>
      <c r="P171" s="24">
        <v>0</v>
      </c>
      <c r="Q171" s="24">
        <v>0</v>
      </c>
      <c r="R171" s="24">
        <v>0</v>
      </c>
      <c r="S171" s="24">
        <v>6313306628.46</v>
      </c>
      <c r="T171" s="24">
        <v>6313306628.46</v>
      </c>
      <c r="U171" s="24">
        <v>36616416657.540001</v>
      </c>
      <c r="V171" s="24">
        <v>36616416657.540001</v>
      </c>
      <c r="W171" s="24">
        <v>0</v>
      </c>
      <c r="X171" s="24">
        <f t="shared" si="12"/>
        <v>36616416657.540001</v>
      </c>
      <c r="Y171" s="12">
        <f t="shared" si="13"/>
        <v>0.14706143308682496</v>
      </c>
      <c r="Z171" s="12">
        <f t="shared" si="14"/>
        <v>0.14706143308682496</v>
      </c>
      <c r="AA171" s="12">
        <f t="shared" si="15"/>
        <v>0</v>
      </c>
      <c r="AB171" s="13">
        <f t="shared" si="16"/>
        <v>0.14706143308682496</v>
      </c>
    </row>
    <row r="172" spans="1:28" ht="29" outlineLevel="2" x14ac:dyDescent="0.35">
      <c r="A172" s="25" t="s">
        <v>245</v>
      </c>
      <c r="B172" s="25" t="s">
        <v>204</v>
      </c>
      <c r="C172" s="25" t="s">
        <v>32</v>
      </c>
      <c r="D172" s="25" t="s">
        <v>44</v>
      </c>
      <c r="E172" s="25" t="s">
        <v>34</v>
      </c>
      <c r="F172" s="26">
        <v>280</v>
      </c>
      <c r="G172" s="25">
        <v>1111</v>
      </c>
      <c r="H172" s="25">
        <v>709210000</v>
      </c>
      <c r="I172" s="26" t="s">
        <v>32</v>
      </c>
      <c r="J172" s="27" t="s">
        <v>375</v>
      </c>
      <c r="K172" s="24">
        <v>6901002780</v>
      </c>
      <c r="L172" s="24">
        <v>6901002780</v>
      </c>
      <c r="M172" s="24">
        <v>0</v>
      </c>
      <c r="N172" s="24">
        <v>0</v>
      </c>
      <c r="O172" s="24">
        <f t="shared" si="17"/>
        <v>6901002780</v>
      </c>
      <c r="P172" s="24">
        <v>0</v>
      </c>
      <c r="Q172" s="24">
        <v>0</v>
      </c>
      <c r="R172" s="24">
        <v>0</v>
      </c>
      <c r="S172" s="24">
        <v>1090435257.24</v>
      </c>
      <c r="T172" s="24">
        <v>1090435257.24</v>
      </c>
      <c r="U172" s="24">
        <v>5810567522.7600002</v>
      </c>
      <c r="V172" s="24">
        <v>5810567522.7600002</v>
      </c>
      <c r="W172" s="24">
        <v>0</v>
      </c>
      <c r="X172" s="24">
        <f t="shared" si="12"/>
        <v>5810567522.7600002</v>
      </c>
      <c r="Y172" s="12">
        <f t="shared" si="13"/>
        <v>0.15801113142574333</v>
      </c>
      <c r="Z172" s="12">
        <f t="shared" si="14"/>
        <v>0.15801113142574333</v>
      </c>
      <c r="AA172" s="12">
        <f t="shared" si="15"/>
        <v>0</v>
      </c>
      <c r="AB172" s="13">
        <f t="shared" si="16"/>
        <v>0.15801113142574333</v>
      </c>
    </row>
    <row r="173" spans="1:28" outlineLevel="2" x14ac:dyDescent="0.35">
      <c r="A173" s="25" t="s">
        <v>245</v>
      </c>
      <c r="B173" s="25" t="s">
        <v>204</v>
      </c>
      <c r="C173" s="25" t="s">
        <v>32</v>
      </c>
      <c r="D173" s="25" t="s">
        <v>45</v>
      </c>
      <c r="E173" s="25" t="s">
        <v>34</v>
      </c>
      <c r="F173" s="26">
        <v>280</v>
      </c>
      <c r="G173" s="25">
        <v>1111</v>
      </c>
      <c r="H173" s="25">
        <v>709210000</v>
      </c>
      <c r="I173" s="26" t="s">
        <v>32</v>
      </c>
      <c r="J173" s="27" t="s">
        <v>46</v>
      </c>
      <c r="K173" s="24">
        <v>23636821502</v>
      </c>
      <c r="L173" s="24">
        <v>23636821502</v>
      </c>
      <c r="M173" s="24">
        <v>0</v>
      </c>
      <c r="N173" s="24">
        <v>0</v>
      </c>
      <c r="O173" s="24">
        <f t="shared" si="17"/>
        <v>23636821502</v>
      </c>
      <c r="P173" s="24">
        <v>0</v>
      </c>
      <c r="Q173" s="24">
        <v>0</v>
      </c>
      <c r="R173" s="24">
        <v>0</v>
      </c>
      <c r="S173" s="24">
        <v>68969458.519999996</v>
      </c>
      <c r="T173" s="24">
        <v>68969458.519999996</v>
      </c>
      <c r="U173" s="24">
        <v>23567852043.48</v>
      </c>
      <c r="V173" s="24">
        <v>23567852043.48</v>
      </c>
      <c r="W173" s="24">
        <v>0</v>
      </c>
      <c r="X173" s="24">
        <f t="shared" si="12"/>
        <v>23567852043.48</v>
      </c>
      <c r="Y173" s="12">
        <f t="shared" si="13"/>
        <v>2.9178821067022158E-3</v>
      </c>
      <c r="Z173" s="12">
        <f t="shared" si="14"/>
        <v>2.9178821067022158E-3</v>
      </c>
      <c r="AA173" s="12">
        <f t="shared" si="15"/>
        <v>0</v>
      </c>
      <c r="AB173" s="13">
        <f t="shared" si="16"/>
        <v>2.9178821067022158E-3</v>
      </c>
    </row>
    <row r="174" spans="1:28" outlineLevel="2" x14ac:dyDescent="0.35">
      <c r="A174" s="25" t="s">
        <v>245</v>
      </c>
      <c r="B174" s="25" t="s">
        <v>204</v>
      </c>
      <c r="C174" s="25" t="s">
        <v>32</v>
      </c>
      <c r="D174" s="25" t="s">
        <v>47</v>
      </c>
      <c r="E174" s="25" t="s">
        <v>34</v>
      </c>
      <c r="F174" s="26">
        <v>280</v>
      </c>
      <c r="G174" s="25">
        <v>1111</v>
      </c>
      <c r="H174" s="25">
        <v>709210000</v>
      </c>
      <c r="I174" s="26" t="s">
        <v>32</v>
      </c>
      <c r="J174" s="27" t="s">
        <v>48</v>
      </c>
      <c r="K174" s="24">
        <v>21800890771</v>
      </c>
      <c r="L174" s="24">
        <v>21800890771</v>
      </c>
      <c r="M174" s="24">
        <v>0</v>
      </c>
      <c r="N174" s="24">
        <v>0</v>
      </c>
      <c r="O174" s="24">
        <f t="shared" si="17"/>
        <v>21800890771</v>
      </c>
      <c r="P174" s="24">
        <v>0</v>
      </c>
      <c r="Q174" s="24">
        <v>15668615.210000001</v>
      </c>
      <c r="R174" s="24">
        <v>0</v>
      </c>
      <c r="S174" s="24">
        <v>21266907651.889999</v>
      </c>
      <c r="T174" s="24">
        <v>21266907651.889999</v>
      </c>
      <c r="U174" s="24">
        <v>518314503.89999998</v>
      </c>
      <c r="V174" s="24">
        <v>518314503.89999998</v>
      </c>
      <c r="W174" s="24">
        <v>0</v>
      </c>
      <c r="X174" s="24">
        <f t="shared" si="12"/>
        <v>518314503.90000153</v>
      </c>
      <c r="Y174" s="12">
        <f t="shared" si="13"/>
        <v>0.97550636234459209</v>
      </c>
      <c r="Z174" s="12">
        <f t="shared" si="14"/>
        <v>0.97550636234459209</v>
      </c>
      <c r="AA174" s="12">
        <f t="shared" si="15"/>
        <v>7.187144495417921E-4</v>
      </c>
      <c r="AB174" s="13">
        <f t="shared" si="16"/>
        <v>0.97622507679413384</v>
      </c>
    </row>
    <row r="175" spans="1:28" outlineLevel="2" x14ac:dyDescent="0.35">
      <c r="A175" s="25" t="s">
        <v>245</v>
      </c>
      <c r="B175" s="25" t="s">
        <v>204</v>
      </c>
      <c r="C175" s="25" t="s">
        <v>32</v>
      </c>
      <c r="D175" s="25" t="s">
        <v>49</v>
      </c>
      <c r="E175" s="25" t="s">
        <v>34</v>
      </c>
      <c r="F175" s="26">
        <v>280</v>
      </c>
      <c r="G175" s="25">
        <v>1111</v>
      </c>
      <c r="H175" s="25">
        <v>709210000</v>
      </c>
      <c r="I175" s="26" t="s">
        <v>32</v>
      </c>
      <c r="J175" s="27" t="s">
        <v>50</v>
      </c>
      <c r="K175" s="24">
        <v>50404321735</v>
      </c>
      <c r="L175" s="24">
        <v>50404321735</v>
      </c>
      <c r="M175" s="24">
        <v>0</v>
      </c>
      <c r="N175" s="24">
        <v>0</v>
      </c>
      <c r="O175" s="24">
        <f t="shared" si="17"/>
        <v>50404321735</v>
      </c>
      <c r="P175" s="24">
        <v>0</v>
      </c>
      <c r="Q175" s="24">
        <v>0</v>
      </c>
      <c r="R175" s="24">
        <v>0</v>
      </c>
      <c r="S175" s="24">
        <v>7357556775.3699999</v>
      </c>
      <c r="T175" s="24">
        <v>7357556775.3699999</v>
      </c>
      <c r="U175" s="24">
        <v>43046764959.629997</v>
      </c>
      <c r="V175" s="24">
        <v>43046764959.629997</v>
      </c>
      <c r="W175" s="24">
        <v>0</v>
      </c>
      <c r="X175" s="24">
        <f t="shared" si="12"/>
        <v>43046764959.629997</v>
      </c>
      <c r="Y175" s="12">
        <f t="shared" si="13"/>
        <v>0.14597075254880423</v>
      </c>
      <c r="Z175" s="12">
        <f t="shared" si="14"/>
        <v>0.14597075254880423</v>
      </c>
      <c r="AA175" s="12">
        <f t="shared" si="15"/>
        <v>0</v>
      </c>
      <c r="AB175" s="13">
        <f t="shared" si="16"/>
        <v>0.14597075254880423</v>
      </c>
    </row>
    <row r="176" spans="1:28" ht="87" outlineLevel="2" x14ac:dyDescent="0.35">
      <c r="A176" s="25" t="s">
        <v>245</v>
      </c>
      <c r="B176" s="25" t="s">
        <v>204</v>
      </c>
      <c r="C176" s="25" t="s">
        <v>32</v>
      </c>
      <c r="D176" s="25" t="s">
        <v>51</v>
      </c>
      <c r="E176" s="25" t="s">
        <v>52</v>
      </c>
      <c r="F176" s="26" t="s">
        <v>35</v>
      </c>
      <c r="G176" s="25">
        <v>1112</v>
      </c>
      <c r="H176" s="25">
        <v>709210000</v>
      </c>
      <c r="I176" s="26" t="s">
        <v>32</v>
      </c>
      <c r="J176" s="27" t="s">
        <v>377</v>
      </c>
      <c r="K176" s="24">
        <v>25794288547</v>
      </c>
      <c r="L176" s="24">
        <v>25794288547</v>
      </c>
      <c r="M176" s="24">
        <v>0</v>
      </c>
      <c r="N176" s="24">
        <v>0</v>
      </c>
      <c r="O176" s="24">
        <f t="shared" si="17"/>
        <v>25794288547</v>
      </c>
      <c r="P176" s="24">
        <v>0</v>
      </c>
      <c r="Q176" s="24">
        <v>19907583220</v>
      </c>
      <c r="R176" s="24">
        <v>0</v>
      </c>
      <c r="S176" s="24">
        <v>5886705327</v>
      </c>
      <c r="T176" s="24">
        <v>5886705327</v>
      </c>
      <c r="U176" s="24">
        <v>0</v>
      </c>
      <c r="V176" s="24">
        <v>0</v>
      </c>
      <c r="W176" s="24">
        <v>0</v>
      </c>
      <c r="X176" s="24">
        <f t="shared" si="12"/>
        <v>0</v>
      </c>
      <c r="Y176" s="12">
        <f t="shared" si="13"/>
        <v>0.22821739457065399</v>
      </c>
      <c r="Z176" s="12">
        <f t="shared" si="14"/>
        <v>0.22821739457065399</v>
      </c>
      <c r="AA176" s="12">
        <f t="shared" si="15"/>
        <v>0.77178260542934607</v>
      </c>
      <c r="AB176" s="13">
        <f t="shared" si="16"/>
        <v>1</v>
      </c>
    </row>
    <row r="177" spans="1:28" ht="58" outlineLevel="2" x14ac:dyDescent="0.35">
      <c r="A177" s="25" t="s">
        <v>245</v>
      </c>
      <c r="B177" s="25" t="s">
        <v>204</v>
      </c>
      <c r="C177" s="25" t="s">
        <v>32</v>
      </c>
      <c r="D177" s="25" t="s">
        <v>53</v>
      </c>
      <c r="E177" s="25" t="s">
        <v>52</v>
      </c>
      <c r="F177" s="26" t="s">
        <v>35</v>
      </c>
      <c r="G177" s="25">
        <v>1112</v>
      </c>
      <c r="H177" s="25">
        <v>709210000</v>
      </c>
      <c r="I177" s="26" t="s">
        <v>32</v>
      </c>
      <c r="J177" s="27" t="s">
        <v>378</v>
      </c>
      <c r="K177" s="24">
        <v>1418776801</v>
      </c>
      <c r="L177" s="24">
        <v>1418776801</v>
      </c>
      <c r="M177" s="24">
        <v>0</v>
      </c>
      <c r="N177" s="24">
        <v>0</v>
      </c>
      <c r="O177" s="24">
        <f t="shared" si="17"/>
        <v>1418776801</v>
      </c>
      <c r="P177" s="24">
        <v>0</v>
      </c>
      <c r="Q177" s="24">
        <v>1100603749</v>
      </c>
      <c r="R177" s="24">
        <v>0</v>
      </c>
      <c r="S177" s="24">
        <v>318173052</v>
      </c>
      <c r="T177" s="24">
        <v>318173052</v>
      </c>
      <c r="U177" s="24">
        <v>0</v>
      </c>
      <c r="V177" s="24">
        <v>0</v>
      </c>
      <c r="W177" s="24">
        <v>0</v>
      </c>
      <c r="X177" s="24">
        <f t="shared" si="12"/>
        <v>0</v>
      </c>
      <c r="Y177" s="12">
        <f t="shared" si="13"/>
        <v>0.22425870776554938</v>
      </c>
      <c r="Z177" s="12">
        <f t="shared" si="14"/>
        <v>0.22425870776554938</v>
      </c>
      <c r="AA177" s="12">
        <f t="shared" si="15"/>
        <v>0.77574129223445065</v>
      </c>
      <c r="AB177" s="13">
        <f t="shared" si="16"/>
        <v>1</v>
      </c>
    </row>
    <row r="178" spans="1:28" ht="87" outlineLevel="2" x14ac:dyDescent="0.35">
      <c r="A178" s="25" t="s">
        <v>245</v>
      </c>
      <c r="B178" s="25" t="s">
        <v>204</v>
      </c>
      <c r="C178" s="25" t="s">
        <v>32</v>
      </c>
      <c r="D178" s="25" t="s">
        <v>54</v>
      </c>
      <c r="E178" s="25" t="s">
        <v>52</v>
      </c>
      <c r="F178" s="26" t="s">
        <v>35</v>
      </c>
      <c r="G178" s="25">
        <v>1112</v>
      </c>
      <c r="H178" s="25">
        <v>709210000</v>
      </c>
      <c r="I178" s="26" t="s">
        <v>32</v>
      </c>
      <c r="J178" s="27" t="s">
        <v>379</v>
      </c>
      <c r="K178" s="24">
        <v>1325521952</v>
      </c>
      <c r="L178" s="24">
        <v>1325521952</v>
      </c>
      <c r="M178" s="24">
        <v>0</v>
      </c>
      <c r="N178" s="24">
        <v>0</v>
      </c>
      <c r="O178" s="24">
        <f t="shared" si="17"/>
        <v>1325521952</v>
      </c>
      <c r="P178" s="24">
        <v>0</v>
      </c>
      <c r="Q178" s="24">
        <v>1138552362</v>
      </c>
      <c r="R178" s="24">
        <v>0</v>
      </c>
      <c r="S178" s="24">
        <v>186969590</v>
      </c>
      <c r="T178" s="24">
        <v>186969590</v>
      </c>
      <c r="U178" s="24">
        <v>0</v>
      </c>
      <c r="V178" s="24">
        <v>0</v>
      </c>
      <c r="W178" s="24">
        <v>0</v>
      </c>
      <c r="X178" s="24">
        <f t="shared" si="12"/>
        <v>0</v>
      </c>
      <c r="Y178" s="12">
        <f t="shared" si="13"/>
        <v>0.14105355985835835</v>
      </c>
      <c r="Z178" s="12">
        <f t="shared" si="14"/>
        <v>0.14105355985835835</v>
      </c>
      <c r="AA178" s="12">
        <f t="shared" si="15"/>
        <v>0.85894644014164168</v>
      </c>
      <c r="AB178" s="13">
        <f t="shared" si="16"/>
        <v>1</v>
      </c>
    </row>
    <row r="179" spans="1:28" ht="72.5" outlineLevel="2" x14ac:dyDescent="0.35">
      <c r="A179" s="25" t="s">
        <v>245</v>
      </c>
      <c r="B179" s="25" t="s">
        <v>204</v>
      </c>
      <c r="C179" s="25" t="s">
        <v>32</v>
      </c>
      <c r="D179" s="25" t="s">
        <v>55</v>
      </c>
      <c r="E179" s="25" t="s">
        <v>52</v>
      </c>
      <c r="F179" s="26" t="s">
        <v>35</v>
      </c>
      <c r="G179" s="25">
        <v>1112</v>
      </c>
      <c r="H179" s="25">
        <v>709210000</v>
      </c>
      <c r="I179" s="26" t="s">
        <v>32</v>
      </c>
      <c r="J179" s="27" t="s">
        <v>380</v>
      </c>
      <c r="K179" s="24">
        <v>8512660805</v>
      </c>
      <c r="L179" s="24">
        <v>8512660805</v>
      </c>
      <c r="M179" s="24">
        <v>0</v>
      </c>
      <c r="N179" s="24">
        <v>0</v>
      </c>
      <c r="O179" s="24">
        <f t="shared" si="17"/>
        <v>8512660805</v>
      </c>
      <c r="P179" s="24">
        <v>0</v>
      </c>
      <c r="Q179" s="24">
        <v>6603647825</v>
      </c>
      <c r="R179" s="24">
        <v>0</v>
      </c>
      <c r="S179" s="24">
        <v>1909012980</v>
      </c>
      <c r="T179" s="24">
        <v>1909012980</v>
      </c>
      <c r="U179" s="24">
        <v>0</v>
      </c>
      <c r="V179" s="24">
        <v>0</v>
      </c>
      <c r="W179" s="24">
        <v>0</v>
      </c>
      <c r="X179" s="24">
        <f t="shared" si="12"/>
        <v>0</v>
      </c>
      <c r="Y179" s="12">
        <f t="shared" si="13"/>
        <v>0.22425573198907695</v>
      </c>
      <c r="Z179" s="12">
        <f t="shared" si="14"/>
        <v>0.22425573198907695</v>
      </c>
      <c r="AA179" s="12">
        <f t="shared" si="15"/>
        <v>0.775744268010923</v>
      </c>
      <c r="AB179" s="13">
        <f t="shared" si="16"/>
        <v>1</v>
      </c>
    </row>
    <row r="180" spans="1:28" ht="72.5" outlineLevel="2" x14ac:dyDescent="0.35">
      <c r="A180" s="25" t="s">
        <v>245</v>
      </c>
      <c r="B180" s="25" t="s">
        <v>204</v>
      </c>
      <c r="C180" s="25" t="s">
        <v>32</v>
      </c>
      <c r="D180" s="25" t="s">
        <v>56</v>
      </c>
      <c r="E180" s="25" t="s">
        <v>52</v>
      </c>
      <c r="F180" s="26" t="s">
        <v>35</v>
      </c>
      <c r="G180" s="25">
        <v>1112</v>
      </c>
      <c r="H180" s="25">
        <v>709210000</v>
      </c>
      <c r="I180" s="26" t="s">
        <v>32</v>
      </c>
      <c r="J180" s="27" t="s">
        <v>381</v>
      </c>
      <c r="K180" s="24">
        <v>4256330403</v>
      </c>
      <c r="L180" s="24">
        <v>4256330403</v>
      </c>
      <c r="M180" s="24">
        <v>0</v>
      </c>
      <c r="N180" s="24">
        <v>0</v>
      </c>
      <c r="O180" s="24">
        <f t="shared" si="17"/>
        <v>4256330403</v>
      </c>
      <c r="P180" s="24">
        <v>0</v>
      </c>
      <c r="Q180" s="24">
        <v>3301805335</v>
      </c>
      <c r="R180" s="24">
        <v>0</v>
      </c>
      <c r="S180" s="24">
        <v>954525068</v>
      </c>
      <c r="T180" s="24">
        <v>954525068</v>
      </c>
      <c r="U180" s="24">
        <v>0</v>
      </c>
      <c r="V180" s="24">
        <v>0</v>
      </c>
      <c r="W180" s="24">
        <v>0</v>
      </c>
      <c r="X180" s="24">
        <f t="shared" si="12"/>
        <v>0</v>
      </c>
      <c r="Y180" s="12">
        <f t="shared" si="13"/>
        <v>0.22426009675546327</v>
      </c>
      <c r="Z180" s="12">
        <f t="shared" si="14"/>
        <v>0.22426009675546327</v>
      </c>
      <c r="AA180" s="12">
        <f t="shared" si="15"/>
        <v>0.77573990324453668</v>
      </c>
      <c r="AB180" s="13">
        <f t="shared" si="16"/>
        <v>1</v>
      </c>
    </row>
    <row r="181" spans="1:28" ht="58" outlineLevel="2" x14ac:dyDescent="0.35">
      <c r="A181" s="25" t="s">
        <v>245</v>
      </c>
      <c r="B181" s="25" t="s">
        <v>204</v>
      </c>
      <c r="C181" s="25" t="s">
        <v>32</v>
      </c>
      <c r="D181" s="25" t="s">
        <v>57</v>
      </c>
      <c r="E181" s="25" t="s">
        <v>52</v>
      </c>
      <c r="F181" s="26" t="s">
        <v>35</v>
      </c>
      <c r="G181" s="25">
        <v>1112</v>
      </c>
      <c r="H181" s="25">
        <v>709210000</v>
      </c>
      <c r="I181" s="26" t="s">
        <v>32</v>
      </c>
      <c r="J181" s="27" t="s">
        <v>382</v>
      </c>
      <c r="K181" s="24">
        <v>13921925408</v>
      </c>
      <c r="L181" s="24">
        <v>13921925408</v>
      </c>
      <c r="M181" s="24">
        <v>0</v>
      </c>
      <c r="N181" s="24">
        <v>0</v>
      </c>
      <c r="O181" s="24">
        <f t="shared" si="17"/>
        <v>13921925408</v>
      </c>
      <c r="P181" s="24">
        <v>0</v>
      </c>
      <c r="Q181" s="24">
        <v>11071038678.299999</v>
      </c>
      <c r="R181" s="24">
        <v>0</v>
      </c>
      <c r="S181" s="24">
        <v>2850886729.6999998</v>
      </c>
      <c r="T181" s="24">
        <v>2850886729.6999998</v>
      </c>
      <c r="U181" s="24">
        <v>0</v>
      </c>
      <c r="V181" s="24">
        <v>0</v>
      </c>
      <c r="W181" s="24">
        <v>0</v>
      </c>
      <c r="X181" s="24">
        <f t="shared" si="12"/>
        <v>9.5367431640625E-7</v>
      </c>
      <c r="Y181" s="12">
        <f t="shared" si="13"/>
        <v>0.20477675652979621</v>
      </c>
      <c r="Z181" s="12">
        <f t="shared" si="14"/>
        <v>0.20477675652979621</v>
      </c>
      <c r="AA181" s="12">
        <f t="shared" si="15"/>
        <v>0.79522324347020368</v>
      </c>
      <c r="AB181" s="13">
        <f t="shared" si="16"/>
        <v>0.99999999999999989</v>
      </c>
    </row>
    <row r="182" spans="1:28" outlineLevel="2" x14ac:dyDescent="0.35">
      <c r="A182" s="25" t="s">
        <v>245</v>
      </c>
      <c r="B182" s="25" t="s">
        <v>217</v>
      </c>
      <c r="C182" s="25" t="s">
        <v>32</v>
      </c>
      <c r="D182" s="25" t="s">
        <v>33</v>
      </c>
      <c r="E182" s="25" t="s">
        <v>34</v>
      </c>
      <c r="F182" s="26">
        <v>280</v>
      </c>
      <c r="G182" s="25">
        <v>1111</v>
      </c>
      <c r="H182" s="25">
        <v>709300000</v>
      </c>
      <c r="I182" s="26" t="s">
        <v>32</v>
      </c>
      <c r="J182" s="27" t="s">
        <v>36</v>
      </c>
      <c r="K182" s="24">
        <v>86678235504</v>
      </c>
      <c r="L182" s="24">
        <v>86678235504</v>
      </c>
      <c r="M182" s="24">
        <v>0</v>
      </c>
      <c r="N182" s="24">
        <v>0</v>
      </c>
      <c r="O182" s="24">
        <f t="shared" si="17"/>
        <v>86678235504</v>
      </c>
      <c r="P182" s="24">
        <v>0</v>
      </c>
      <c r="Q182" s="24">
        <v>0</v>
      </c>
      <c r="R182" s="24">
        <v>0</v>
      </c>
      <c r="S182" s="24">
        <v>13862749448.219999</v>
      </c>
      <c r="T182" s="24">
        <v>13862749448.219999</v>
      </c>
      <c r="U182" s="24">
        <v>72815486055.779999</v>
      </c>
      <c r="V182" s="24">
        <v>72815486055.779999</v>
      </c>
      <c r="W182" s="24">
        <v>0</v>
      </c>
      <c r="X182" s="24">
        <f t="shared" si="12"/>
        <v>72815486055.779999</v>
      </c>
      <c r="Y182" s="12">
        <f t="shared" si="13"/>
        <v>0.15993345235529471</v>
      </c>
      <c r="Z182" s="12">
        <f t="shared" si="14"/>
        <v>0.15993345235529471</v>
      </c>
      <c r="AA182" s="12">
        <f t="shared" si="15"/>
        <v>0</v>
      </c>
      <c r="AB182" s="13">
        <f t="shared" si="16"/>
        <v>0.15993345235529471</v>
      </c>
    </row>
    <row r="183" spans="1:28" outlineLevel="2" x14ac:dyDescent="0.35">
      <c r="A183" s="25" t="s">
        <v>245</v>
      </c>
      <c r="B183" s="25" t="s">
        <v>217</v>
      </c>
      <c r="C183" s="25" t="s">
        <v>32</v>
      </c>
      <c r="D183" s="25" t="s">
        <v>37</v>
      </c>
      <c r="E183" s="25" t="s">
        <v>34</v>
      </c>
      <c r="F183" s="26">
        <v>280</v>
      </c>
      <c r="G183" s="25">
        <v>1111</v>
      </c>
      <c r="H183" s="25">
        <v>709300000</v>
      </c>
      <c r="I183" s="26" t="s">
        <v>32</v>
      </c>
      <c r="J183" s="27" t="s">
        <v>38</v>
      </c>
      <c r="K183" s="24">
        <v>5778933021</v>
      </c>
      <c r="L183" s="24">
        <v>5778933021</v>
      </c>
      <c r="M183" s="24">
        <v>0</v>
      </c>
      <c r="N183" s="24">
        <v>0</v>
      </c>
      <c r="O183" s="24">
        <f t="shared" si="17"/>
        <v>5778933021</v>
      </c>
      <c r="P183" s="24">
        <v>0</v>
      </c>
      <c r="Q183" s="24">
        <v>0</v>
      </c>
      <c r="R183" s="24">
        <v>0</v>
      </c>
      <c r="S183" s="24">
        <v>989477405.71000004</v>
      </c>
      <c r="T183" s="24">
        <v>989477405.71000004</v>
      </c>
      <c r="U183" s="24">
        <v>4789455615.29</v>
      </c>
      <c r="V183" s="24">
        <v>4789455615.29</v>
      </c>
      <c r="W183" s="24">
        <v>0</v>
      </c>
      <c r="X183" s="24">
        <f t="shared" si="12"/>
        <v>4789455615.29</v>
      </c>
      <c r="Y183" s="12">
        <f t="shared" si="13"/>
        <v>0.17122146979630135</v>
      </c>
      <c r="Z183" s="12">
        <f t="shared" si="14"/>
        <v>0.17122146979630135</v>
      </c>
      <c r="AA183" s="12">
        <f t="shared" si="15"/>
        <v>0</v>
      </c>
      <c r="AB183" s="13">
        <f t="shared" si="16"/>
        <v>0.17122146979630135</v>
      </c>
    </row>
    <row r="184" spans="1:28" outlineLevel="2" x14ac:dyDescent="0.35">
      <c r="A184" s="25" t="s">
        <v>245</v>
      </c>
      <c r="B184" s="25" t="s">
        <v>217</v>
      </c>
      <c r="C184" s="25" t="s">
        <v>32</v>
      </c>
      <c r="D184" s="25" t="s">
        <v>246</v>
      </c>
      <c r="E184" s="25" t="s">
        <v>34</v>
      </c>
      <c r="F184" s="26">
        <v>280</v>
      </c>
      <c r="G184" s="25">
        <v>1111</v>
      </c>
      <c r="H184" s="25">
        <v>709300000</v>
      </c>
      <c r="I184" s="26" t="s">
        <v>32</v>
      </c>
      <c r="J184" s="27" t="s">
        <v>247</v>
      </c>
      <c r="K184" s="24">
        <v>47424336</v>
      </c>
      <c r="L184" s="24">
        <v>47424336</v>
      </c>
      <c r="M184" s="24">
        <v>0</v>
      </c>
      <c r="N184" s="24">
        <v>0</v>
      </c>
      <c r="O184" s="24">
        <f t="shared" si="17"/>
        <v>47424336</v>
      </c>
      <c r="P184" s="24">
        <v>0</v>
      </c>
      <c r="Q184" s="24">
        <v>0</v>
      </c>
      <c r="R184" s="24">
        <v>0</v>
      </c>
      <c r="S184" s="24">
        <v>7951093.5300000003</v>
      </c>
      <c r="T184" s="24">
        <v>7951093.5300000003</v>
      </c>
      <c r="U184" s="24">
        <v>39473242.469999999</v>
      </c>
      <c r="V184" s="24">
        <v>39473242.469999999</v>
      </c>
      <c r="W184" s="24">
        <v>0</v>
      </c>
      <c r="X184" s="24">
        <f t="shared" si="12"/>
        <v>39473242.469999999</v>
      </c>
      <c r="Y184" s="12">
        <f t="shared" si="13"/>
        <v>0.16765851039010857</v>
      </c>
      <c r="Z184" s="12">
        <f t="shared" si="14"/>
        <v>0.16765851039010857</v>
      </c>
      <c r="AA184" s="12">
        <f t="shared" si="15"/>
        <v>0</v>
      </c>
      <c r="AB184" s="13">
        <f t="shared" si="16"/>
        <v>0.16765851039010857</v>
      </c>
    </row>
    <row r="185" spans="1:28" outlineLevel="2" x14ac:dyDescent="0.35">
      <c r="A185" s="25" t="s">
        <v>245</v>
      </c>
      <c r="B185" s="25" t="s">
        <v>217</v>
      </c>
      <c r="C185" s="25" t="s">
        <v>32</v>
      </c>
      <c r="D185" s="25" t="s">
        <v>248</v>
      </c>
      <c r="E185" s="25" t="s">
        <v>34</v>
      </c>
      <c r="F185" s="26">
        <v>280</v>
      </c>
      <c r="G185" s="25">
        <v>1111</v>
      </c>
      <c r="H185" s="25">
        <v>709300000</v>
      </c>
      <c r="I185" s="26" t="s">
        <v>32</v>
      </c>
      <c r="J185" s="27" t="s">
        <v>520</v>
      </c>
      <c r="K185" s="24">
        <v>35567272</v>
      </c>
      <c r="L185" s="24">
        <v>35567272</v>
      </c>
      <c r="M185" s="24">
        <v>0</v>
      </c>
      <c r="N185" s="24">
        <v>0</v>
      </c>
      <c r="O185" s="24">
        <f t="shared" si="17"/>
        <v>35567272</v>
      </c>
      <c r="P185" s="24">
        <v>0</v>
      </c>
      <c r="Q185" s="24">
        <v>35426434.799999997</v>
      </c>
      <c r="R185" s="24">
        <v>0</v>
      </c>
      <c r="S185" s="24">
        <v>140837.20000000001</v>
      </c>
      <c r="T185" s="24">
        <v>140837.20000000001</v>
      </c>
      <c r="U185" s="24">
        <v>0</v>
      </c>
      <c r="V185" s="24">
        <v>0</v>
      </c>
      <c r="W185" s="24">
        <v>0</v>
      </c>
      <c r="X185" s="24">
        <f t="shared" si="12"/>
        <v>2.9685907065868378E-9</v>
      </c>
      <c r="Y185" s="12">
        <f t="shared" si="13"/>
        <v>3.9597414162098237E-3</v>
      </c>
      <c r="Z185" s="12">
        <f t="shared" si="14"/>
        <v>3.9597414162098237E-3</v>
      </c>
      <c r="AA185" s="12">
        <f t="shared" si="15"/>
        <v>0.99604025858379008</v>
      </c>
      <c r="AB185" s="13">
        <f t="shared" si="16"/>
        <v>0.99999999999999989</v>
      </c>
    </row>
    <row r="186" spans="1:28" outlineLevel="2" x14ac:dyDescent="0.35">
      <c r="A186" s="25" t="s">
        <v>245</v>
      </c>
      <c r="B186" s="25" t="s">
        <v>217</v>
      </c>
      <c r="C186" s="25" t="s">
        <v>32</v>
      </c>
      <c r="D186" s="25" t="s">
        <v>43</v>
      </c>
      <c r="E186" s="25" t="s">
        <v>34</v>
      </c>
      <c r="F186" s="26">
        <v>280</v>
      </c>
      <c r="G186" s="25">
        <v>1111</v>
      </c>
      <c r="H186" s="25">
        <v>709300000</v>
      </c>
      <c r="I186" s="26" t="s">
        <v>32</v>
      </c>
      <c r="J186" s="27" t="s">
        <v>376</v>
      </c>
      <c r="K186" s="24">
        <v>24010607867</v>
      </c>
      <c r="L186" s="24">
        <v>24010607867</v>
      </c>
      <c r="M186" s="24">
        <v>0</v>
      </c>
      <c r="N186" s="24">
        <v>0</v>
      </c>
      <c r="O186" s="24">
        <f t="shared" si="17"/>
        <v>24010607867</v>
      </c>
      <c r="P186" s="24">
        <v>0</v>
      </c>
      <c r="Q186" s="24">
        <v>0</v>
      </c>
      <c r="R186" s="24">
        <v>0</v>
      </c>
      <c r="S186" s="24">
        <v>3548263616.8000002</v>
      </c>
      <c r="T186" s="24">
        <v>3548263616.8000002</v>
      </c>
      <c r="U186" s="24">
        <v>20462344250.200001</v>
      </c>
      <c r="V186" s="24">
        <v>20462344250.200001</v>
      </c>
      <c r="W186" s="24">
        <v>0</v>
      </c>
      <c r="X186" s="24">
        <f t="shared" si="12"/>
        <v>20462344250.200001</v>
      </c>
      <c r="Y186" s="12">
        <f t="shared" si="13"/>
        <v>0.14777899986766713</v>
      </c>
      <c r="Z186" s="12">
        <f t="shared" si="14"/>
        <v>0.14777899986766713</v>
      </c>
      <c r="AA186" s="12">
        <f t="shared" si="15"/>
        <v>0</v>
      </c>
      <c r="AB186" s="13">
        <f t="shared" si="16"/>
        <v>0.14777899986766713</v>
      </c>
    </row>
    <row r="187" spans="1:28" ht="29" outlineLevel="2" x14ac:dyDescent="0.35">
      <c r="A187" s="25" t="s">
        <v>245</v>
      </c>
      <c r="B187" s="25" t="s">
        <v>217</v>
      </c>
      <c r="C187" s="25" t="s">
        <v>32</v>
      </c>
      <c r="D187" s="25" t="s">
        <v>44</v>
      </c>
      <c r="E187" s="25" t="s">
        <v>34</v>
      </c>
      <c r="F187" s="26">
        <v>280</v>
      </c>
      <c r="G187" s="25">
        <v>1111</v>
      </c>
      <c r="H187" s="25">
        <v>709300000</v>
      </c>
      <c r="I187" s="26" t="s">
        <v>32</v>
      </c>
      <c r="J187" s="27" t="s">
        <v>375</v>
      </c>
      <c r="K187" s="24">
        <v>3064592889</v>
      </c>
      <c r="L187" s="24">
        <v>3064592889</v>
      </c>
      <c r="M187" s="24">
        <v>0</v>
      </c>
      <c r="N187" s="24">
        <v>0</v>
      </c>
      <c r="O187" s="24">
        <f t="shared" si="17"/>
        <v>3064592889</v>
      </c>
      <c r="P187" s="24">
        <v>0</v>
      </c>
      <c r="Q187" s="24">
        <v>0</v>
      </c>
      <c r="R187" s="24">
        <v>0</v>
      </c>
      <c r="S187" s="24">
        <v>481583381.25999999</v>
      </c>
      <c r="T187" s="24">
        <v>481583381.25999999</v>
      </c>
      <c r="U187" s="24">
        <v>2583009507.7399998</v>
      </c>
      <c r="V187" s="24">
        <v>2583009507.7399998</v>
      </c>
      <c r="W187" s="24">
        <v>0</v>
      </c>
      <c r="X187" s="24">
        <f t="shared" si="12"/>
        <v>2583009507.7399998</v>
      </c>
      <c r="Y187" s="12">
        <f t="shared" si="13"/>
        <v>0.15714432510386211</v>
      </c>
      <c r="Z187" s="12">
        <f t="shared" si="14"/>
        <v>0.15714432510386211</v>
      </c>
      <c r="AA187" s="12">
        <f t="shared" si="15"/>
        <v>0</v>
      </c>
      <c r="AB187" s="13">
        <f t="shared" si="16"/>
        <v>0.15714432510386211</v>
      </c>
    </row>
    <row r="188" spans="1:28" outlineLevel="2" x14ac:dyDescent="0.35">
      <c r="A188" s="25" t="s">
        <v>245</v>
      </c>
      <c r="B188" s="25" t="s">
        <v>217</v>
      </c>
      <c r="C188" s="25" t="s">
        <v>32</v>
      </c>
      <c r="D188" s="25" t="s">
        <v>45</v>
      </c>
      <c r="E188" s="25" t="s">
        <v>34</v>
      </c>
      <c r="F188" s="26">
        <v>280</v>
      </c>
      <c r="G188" s="25">
        <v>1111</v>
      </c>
      <c r="H188" s="25">
        <v>709300000</v>
      </c>
      <c r="I188" s="26" t="s">
        <v>32</v>
      </c>
      <c r="J188" s="27" t="s">
        <v>46</v>
      </c>
      <c r="K188" s="24">
        <v>14504626011</v>
      </c>
      <c r="L188" s="24">
        <v>14504626011</v>
      </c>
      <c r="M188" s="24">
        <v>0</v>
      </c>
      <c r="N188" s="24">
        <v>0</v>
      </c>
      <c r="O188" s="24">
        <f t="shared" si="17"/>
        <v>14504626011</v>
      </c>
      <c r="P188" s="24">
        <v>0</v>
      </c>
      <c r="Q188" s="24">
        <v>0</v>
      </c>
      <c r="R188" s="24">
        <v>0</v>
      </c>
      <c r="S188" s="24">
        <v>2398184.94</v>
      </c>
      <c r="T188" s="24">
        <v>2398184.94</v>
      </c>
      <c r="U188" s="24">
        <v>14502227826.059999</v>
      </c>
      <c r="V188" s="24">
        <v>14502227826.059999</v>
      </c>
      <c r="W188" s="24">
        <v>0</v>
      </c>
      <c r="X188" s="24">
        <f t="shared" si="12"/>
        <v>14502227826.059999</v>
      </c>
      <c r="Y188" s="12">
        <f t="shared" si="13"/>
        <v>1.6533931575907351E-4</v>
      </c>
      <c r="Z188" s="12">
        <f t="shared" si="14"/>
        <v>1.6533931575907351E-4</v>
      </c>
      <c r="AA188" s="12">
        <f t="shared" si="15"/>
        <v>0</v>
      </c>
      <c r="AB188" s="13">
        <f t="shared" si="16"/>
        <v>1.6533931575907351E-4</v>
      </c>
    </row>
    <row r="189" spans="1:28" outlineLevel="2" x14ac:dyDescent="0.35">
      <c r="A189" s="25" t="s">
        <v>245</v>
      </c>
      <c r="B189" s="25" t="s">
        <v>217</v>
      </c>
      <c r="C189" s="25" t="s">
        <v>32</v>
      </c>
      <c r="D189" s="25" t="s">
        <v>47</v>
      </c>
      <c r="E189" s="25" t="s">
        <v>34</v>
      </c>
      <c r="F189" s="26">
        <v>280</v>
      </c>
      <c r="G189" s="25">
        <v>1111</v>
      </c>
      <c r="H189" s="25">
        <v>709300000</v>
      </c>
      <c r="I189" s="26" t="s">
        <v>32</v>
      </c>
      <c r="J189" s="27" t="s">
        <v>48</v>
      </c>
      <c r="K189" s="24">
        <v>13367293201</v>
      </c>
      <c r="L189" s="24">
        <v>13367293201</v>
      </c>
      <c r="M189" s="24">
        <v>0</v>
      </c>
      <c r="N189" s="24">
        <v>0</v>
      </c>
      <c r="O189" s="24">
        <f t="shared" si="17"/>
        <v>13367293201</v>
      </c>
      <c r="P189" s="24">
        <v>0</v>
      </c>
      <c r="Q189" s="24">
        <v>7029609.4699999997</v>
      </c>
      <c r="R189" s="24">
        <v>0</v>
      </c>
      <c r="S189" s="24">
        <v>12982677465.98</v>
      </c>
      <c r="T189" s="24">
        <v>12982677465.98</v>
      </c>
      <c r="U189" s="24">
        <v>377586125.55000001</v>
      </c>
      <c r="V189" s="24">
        <v>377586125.55000001</v>
      </c>
      <c r="W189" s="24">
        <v>0</v>
      </c>
      <c r="X189" s="24">
        <f t="shared" si="12"/>
        <v>377586125.55000114</v>
      </c>
      <c r="Y189" s="12">
        <f t="shared" si="13"/>
        <v>0.97122710415364966</v>
      </c>
      <c r="Z189" s="12">
        <f t="shared" si="14"/>
        <v>0.97122710415364966</v>
      </c>
      <c r="AA189" s="12">
        <f t="shared" si="15"/>
        <v>5.2588129580894642E-4</v>
      </c>
      <c r="AB189" s="13">
        <f t="shared" si="16"/>
        <v>0.97175298544945865</v>
      </c>
    </row>
    <row r="190" spans="1:28" outlineLevel="2" x14ac:dyDescent="0.35">
      <c r="A190" s="25" t="s">
        <v>245</v>
      </c>
      <c r="B190" s="25" t="s">
        <v>217</v>
      </c>
      <c r="C190" s="25" t="s">
        <v>32</v>
      </c>
      <c r="D190" s="25" t="s">
        <v>49</v>
      </c>
      <c r="E190" s="25" t="s">
        <v>34</v>
      </c>
      <c r="F190" s="26">
        <v>280</v>
      </c>
      <c r="G190" s="25">
        <v>1111</v>
      </c>
      <c r="H190" s="25">
        <v>709300000</v>
      </c>
      <c r="I190" s="26" t="s">
        <v>32</v>
      </c>
      <c r="J190" s="27" t="s">
        <v>50</v>
      </c>
      <c r="K190" s="24">
        <v>39419427030</v>
      </c>
      <c r="L190" s="24">
        <v>39419427030</v>
      </c>
      <c r="M190" s="24">
        <v>0</v>
      </c>
      <c r="N190" s="24">
        <v>0</v>
      </c>
      <c r="O190" s="24">
        <f t="shared" si="17"/>
        <v>39419427030</v>
      </c>
      <c r="P190" s="24">
        <v>0</v>
      </c>
      <c r="Q190" s="24">
        <v>0</v>
      </c>
      <c r="R190" s="24">
        <v>0</v>
      </c>
      <c r="S190" s="24">
        <v>5874918770.0500002</v>
      </c>
      <c r="T190" s="24">
        <v>5874918770.0500002</v>
      </c>
      <c r="U190" s="24">
        <v>33544508259.950001</v>
      </c>
      <c r="V190" s="24">
        <v>33544508259.950001</v>
      </c>
      <c r="W190" s="24">
        <v>0</v>
      </c>
      <c r="X190" s="24">
        <f t="shared" si="12"/>
        <v>33544508259.950001</v>
      </c>
      <c r="Y190" s="12">
        <f t="shared" si="13"/>
        <v>0.14903612793709348</v>
      </c>
      <c r="Z190" s="12">
        <f t="shared" si="14"/>
        <v>0.14903612793709348</v>
      </c>
      <c r="AA190" s="12">
        <f t="shared" si="15"/>
        <v>0</v>
      </c>
      <c r="AB190" s="13">
        <f t="shared" si="16"/>
        <v>0.14903612793709348</v>
      </c>
    </row>
    <row r="191" spans="1:28" ht="87" outlineLevel="2" x14ac:dyDescent="0.35">
      <c r="A191" s="25" t="s">
        <v>245</v>
      </c>
      <c r="B191" s="25" t="s">
        <v>217</v>
      </c>
      <c r="C191" s="25" t="s">
        <v>32</v>
      </c>
      <c r="D191" s="25" t="s">
        <v>51</v>
      </c>
      <c r="E191" s="25" t="s">
        <v>52</v>
      </c>
      <c r="F191" s="26" t="s">
        <v>35</v>
      </c>
      <c r="G191" s="25">
        <v>1112</v>
      </c>
      <c r="H191" s="25">
        <v>709300000</v>
      </c>
      <c r="I191" s="26" t="s">
        <v>32</v>
      </c>
      <c r="J191" s="27" t="s">
        <v>377</v>
      </c>
      <c r="K191" s="24">
        <v>15829958439</v>
      </c>
      <c r="L191" s="24">
        <v>15829958439</v>
      </c>
      <c r="M191" s="24">
        <v>0</v>
      </c>
      <c r="N191" s="24">
        <v>0</v>
      </c>
      <c r="O191" s="24">
        <f t="shared" si="17"/>
        <v>15829958439</v>
      </c>
      <c r="P191" s="24">
        <v>0</v>
      </c>
      <c r="Q191" s="24">
        <v>12230181614</v>
      </c>
      <c r="R191" s="24">
        <v>0</v>
      </c>
      <c r="S191" s="24">
        <v>3599776825</v>
      </c>
      <c r="T191" s="24">
        <v>3599776825</v>
      </c>
      <c r="U191" s="24">
        <v>0</v>
      </c>
      <c r="V191" s="24">
        <v>0</v>
      </c>
      <c r="W191" s="24">
        <v>0</v>
      </c>
      <c r="X191" s="24">
        <f t="shared" si="12"/>
        <v>0</v>
      </c>
      <c r="Y191" s="12">
        <f t="shared" si="13"/>
        <v>0.22740279697331933</v>
      </c>
      <c r="Z191" s="12">
        <f t="shared" si="14"/>
        <v>0.22740279697331933</v>
      </c>
      <c r="AA191" s="12">
        <f t="shared" si="15"/>
        <v>0.77259720302668067</v>
      </c>
      <c r="AB191" s="13">
        <f t="shared" si="16"/>
        <v>1</v>
      </c>
    </row>
    <row r="192" spans="1:28" ht="58" outlineLevel="2" x14ac:dyDescent="0.35">
      <c r="A192" s="25" t="s">
        <v>245</v>
      </c>
      <c r="B192" s="25" t="s">
        <v>217</v>
      </c>
      <c r="C192" s="25" t="s">
        <v>32</v>
      </c>
      <c r="D192" s="25" t="s">
        <v>53</v>
      </c>
      <c r="E192" s="25" t="s">
        <v>52</v>
      </c>
      <c r="F192" s="26" t="s">
        <v>35</v>
      </c>
      <c r="G192" s="25">
        <v>1112</v>
      </c>
      <c r="H192" s="25">
        <v>709300000</v>
      </c>
      <c r="I192" s="26" t="s">
        <v>32</v>
      </c>
      <c r="J192" s="27" t="s">
        <v>378</v>
      </c>
      <c r="K192" s="24">
        <v>870625811</v>
      </c>
      <c r="L192" s="24">
        <v>870625811</v>
      </c>
      <c r="M192" s="24">
        <v>0</v>
      </c>
      <c r="N192" s="24">
        <v>0</v>
      </c>
      <c r="O192" s="24">
        <f t="shared" si="17"/>
        <v>870625811</v>
      </c>
      <c r="P192" s="24">
        <v>0</v>
      </c>
      <c r="Q192" s="24">
        <v>675968075</v>
      </c>
      <c r="R192" s="24">
        <v>0</v>
      </c>
      <c r="S192" s="24">
        <v>194657736</v>
      </c>
      <c r="T192" s="24">
        <v>194657736</v>
      </c>
      <c r="U192" s="24">
        <v>0</v>
      </c>
      <c r="V192" s="24">
        <v>0</v>
      </c>
      <c r="W192" s="24">
        <v>0</v>
      </c>
      <c r="X192" s="24">
        <f t="shared" si="12"/>
        <v>0</v>
      </c>
      <c r="Y192" s="12">
        <f t="shared" si="13"/>
        <v>0.22358369524608546</v>
      </c>
      <c r="Z192" s="12">
        <f t="shared" si="14"/>
        <v>0.22358369524608546</v>
      </c>
      <c r="AA192" s="12">
        <f t="shared" si="15"/>
        <v>0.77641630475391454</v>
      </c>
      <c r="AB192" s="13">
        <f t="shared" si="16"/>
        <v>1</v>
      </c>
    </row>
    <row r="193" spans="1:28" ht="87" outlineLevel="2" x14ac:dyDescent="0.35">
      <c r="A193" s="25" t="s">
        <v>245</v>
      </c>
      <c r="B193" s="25" t="s">
        <v>217</v>
      </c>
      <c r="C193" s="25" t="s">
        <v>32</v>
      </c>
      <c r="D193" s="25" t="s">
        <v>54</v>
      </c>
      <c r="E193" s="25" t="s">
        <v>52</v>
      </c>
      <c r="F193" s="26" t="s">
        <v>35</v>
      </c>
      <c r="G193" s="25">
        <v>1112</v>
      </c>
      <c r="H193" s="25">
        <v>709300000</v>
      </c>
      <c r="I193" s="26" t="s">
        <v>32</v>
      </c>
      <c r="J193" s="27" t="s">
        <v>379</v>
      </c>
      <c r="K193" s="24">
        <v>742317912</v>
      </c>
      <c r="L193" s="24">
        <v>742317912</v>
      </c>
      <c r="M193" s="24">
        <v>0</v>
      </c>
      <c r="N193" s="24">
        <v>0</v>
      </c>
      <c r="O193" s="24">
        <f t="shared" si="17"/>
        <v>742317912</v>
      </c>
      <c r="P193" s="24">
        <v>0</v>
      </c>
      <c r="Q193" s="24">
        <v>636711323</v>
      </c>
      <c r="R193" s="24">
        <v>0</v>
      </c>
      <c r="S193" s="24">
        <v>105606589</v>
      </c>
      <c r="T193" s="24">
        <v>105606589</v>
      </c>
      <c r="U193" s="24">
        <v>0</v>
      </c>
      <c r="V193" s="24">
        <v>0</v>
      </c>
      <c r="W193" s="24">
        <v>0</v>
      </c>
      <c r="X193" s="24">
        <f t="shared" si="12"/>
        <v>0</v>
      </c>
      <c r="Y193" s="12">
        <f t="shared" si="13"/>
        <v>0.1422659850891487</v>
      </c>
      <c r="Z193" s="12">
        <f t="shared" si="14"/>
        <v>0.1422659850891487</v>
      </c>
      <c r="AA193" s="12">
        <f t="shared" si="15"/>
        <v>0.85773401491085133</v>
      </c>
      <c r="AB193" s="13">
        <f t="shared" si="16"/>
        <v>1</v>
      </c>
    </row>
    <row r="194" spans="1:28" ht="72.5" outlineLevel="2" x14ac:dyDescent="0.35">
      <c r="A194" s="25" t="s">
        <v>245</v>
      </c>
      <c r="B194" s="25" t="s">
        <v>217</v>
      </c>
      <c r="C194" s="25" t="s">
        <v>32</v>
      </c>
      <c r="D194" s="25" t="s">
        <v>55</v>
      </c>
      <c r="E194" s="25" t="s">
        <v>52</v>
      </c>
      <c r="F194" s="26" t="s">
        <v>35</v>
      </c>
      <c r="G194" s="25">
        <v>1112</v>
      </c>
      <c r="H194" s="25">
        <v>709300000</v>
      </c>
      <c r="I194" s="26" t="s">
        <v>32</v>
      </c>
      <c r="J194" s="27" t="s">
        <v>380</v>
      </c>
      <c r="K194" s="24">
        <v>5223754866</v>
      </c>
      <c r="L194" s="24">
        <v>5223754866</v>
      </c>
      <c r="M194" s="24">
        <v>0</v>
      </c>
      <c r="N194" s="24">
        <v>0</v>
      </c>
      <c r="O194" s="24">
        <f t="shared" si="17"/>
        <v>5223754866</v>
      </c>
      <c r="P194" s="24">
        <v>0</v>
      </c>
      <c r="Q194" s="24">
        <v>4057621595</v>
      </c>
      <c r="R194" s="24">
        <v>0</v>
      </c>
      <c r="S194" s="24">
        <v>1166133271</v>
      </c>
      <c r="T194" s="24">
        <v>1166133271</v>
      </c>
      <c r="U194" s="24">
        <v>0</v>
      </c>
      <c r="V194" s="24">
        <v>0</v>
      </c>
      <c r="W194" s="24">
        <v>0</v>
      </c>
      <c r="X194" s="24">
        <f t="shared" si="12"/>
        <v>0</v>
      </c>
      <c r="Y194" s="12">
        <f t="shared" si="13"/>
        <v>0.22323659913485688</v>
      </c>
      <c r="Z194" s="12">
        <f t="shared" si="14"/>
        <v>0.22323659913485688</v>
      </c>
      <c r="AA194" s="12">
        <f t="shared" si="15"/>
        <v>0.77676340086514317</v>
      </c>
      <c r="AB194" s="13">
        <f t="shared" si="16"/>
        <v>1</v>
      </c>
    </row>
    <row r="195" spans="1:28" ht="72.5" outlineLevel="2" x14ac:dyDescent="0.35">
      <c r="A195" s="25" t="s">
        <v>245</v>
      </c>
      <c r="B195" s="25" t="s">
        <v>217</v>
      </c>
      <c r="C195" s="25" t="s">
        <v>32</v>
      </c>
      <c r="D195" s="25" t="s">
        <v>56</v>
      </c>
      <c r="E195" s="25" t="s">
        <v>52</v>
      </c>
      <c r="F195" s="26" t="s">
        <v>35</v>
      </c>
      <c r="G195" s="25">
        <v>1112</v>
      </c>
      <c r="H195" s="25">
        <v>709300000</v>
      </c>
      <c r="I195" s="26" t="s">
        <v>32</v>
      </c>
      <c r="J195" s="27" t="s">
        <v>381</v>
      </c>
      <c r="K195" s="24">
        <v>2611877433</v>
      </c>
      <c r="L195" s="24">
        <v>2611877433</v>
      </c>
      <c r="M195" s="24">
        <v>0</v>
      </c>
      <c r="N195" s="24">
        <v>0</v>
      </c>
      <c r="O195" s="24">
        <f t="shared" si="17"/>
        <v>2611877433</v>
      </c>
      <c r="P195" s="24">
        <v>0</v>
      </c>
      <c r="Q195" s="24">
        <v>2027529436</v>
      </c>
      <c r="R195" s="24">
        <v>0</v>
      </c>
      <c r="S195" s="24">
        <v>584347997</v>
      </c>
      <c r="T195" s="24">
        <v>584347997</v>
      </c>
      <c r="U195" s="24">
        <v>0</v>
      </c>
      <c r="V195" s="24">
        <v>0</v>
      </c>
      <c r="W195" s="24">
        <v>0</v>
      </c>
      <c r="X195" s="24">
        <f t="shared" si="12"/>
        <v>0</v>
      </c>
      <c r="Y195" s="12">
        <f t="shared" si="13"/>
        <v>0.22372718934548871</v>
      </c>
      <c r="Z195" s="12">
        <f t="shared" si="14"/>
        <v>0.22372718934548871</v>
      </c>
      <c r="AA195" s="12">
        <f t="shared" si="15"/>
        <v>0.77627281065451126</v>
      </c>
      <c r="AB195" s="13">
        <f t="shared" si="16"/>
        <v>1</v>
      </c>
    </row>
    <row r="196" spans="1:28" ht="58" outlineLevel="2" x14ac:dyDescent="0.35">
      <c r="A196" s="25" t="s">
        <v>245</v>
      </c>
      <c r="B196" s="25" t="s">
        <v>217</v>
      </c>
      <c r="C196" s="25" t="s">
        <v>32</v>
      </c>
      <c r="D196" s="25" t="s">
        <v>57</v>
      </c>
      <c r="E196" s="25" t="s">
        <v>52</v>
      </c>
      <c r="F196" s="26" t="s">
        <v>35</v>
      </c>
      <c r="G196" s="25">
        <v>1112</v>
      </c>
      <c r="H196" s="25">
        <v>709300000</v>
      </c>
      <c r="I196" s="26" t="s">
        <v>32</v>
      </c>
      <c r="J196" s="27" t="s">
        <v>382</v>
      </c>
      <c r="K196" s="24">
        <v>10520144346</v>
      </c>
      <c r="L196" s="24">
        <v>10520144346</v>
      </c>
      <c r="M196" s="24">
        <v>0</v>
      </c>
      <c r="N196" s="24">
        <v>0</v>
      </c>
      <c r="O196" s="24">
        <f t="shared" si="17"/>
        <v>10520144346</v>
      </c>
      <c r="P196" s="24">
        <v>0</v>
      </c>
      <c r="Q196" s="24">
        <v>8769401605.3600006</v>
      </c>
      <c r="R196" s="24">
        <v>0</v>
      </c>
      <c r="S196" s="24">
        <v>1750742740.6400001</v>
      </c>
      <c r="T196" s="24">
        <v>1750742740.6400001</v>
      </c>
      <c r="U196" s="24">
        <v>0</v>
      </c>
      <c r="V196" s="24">
        <v>0</v>
      </c>
      <c r="W196" s="24">
        <v>0</v>
      </c>
      <c r="X196" s="24">
        <f t="shared" si="12"/>
        <v>-7.152557373046875E-7</v>
      </c>
      <c r="Y196" s="12">
        <f t="shared" si="13"/>
        <v>0.16641812916812995</v>
      </c>
      <c r="Z196" s="12">
        <f t="shared" si="14"/>
        <v>0.16641812916812995</v>
      </c>
      <c r="AA196" s="12">
        <f t="shared" si="15"/>
        <v>0.83358187083187008</v>
      </c>
      <c r="AB196" s="13">
        <f t="shared" si="16"/>
        <v>1</v>
      </c>
    </row>
    <row r="197" spans="1:28" outlineLevel="2" x14ac:dyDescent="0.35">
      <c r="A197" s="25" t="s">
        <v>245</v>
      </c>
      <c r="B197" s="25" t="s">
        <v>266</v>
      </c>
      <c r="C197" s="25" t="s">
        <v>32</v>
      </c>
      <c r="D197" s="25" t="s">
        <v>33</v>
      </c>
      <c r="E197" s="25" t="s">
        <v>34</v>
      </c>
      <c r="F197" s="26">
        <v>280</v>
      </c>
      <c r="G197" s="25">
        <v>1111</v>
      </c>
      <c r="H197" s="25">
        <v>709500000</v>
      </c>
      <c r="I197" s="26" t="s">
        <v>32</v>
      </c>
      <c r="J197" s="27" t="s">
        <v>36</v>
      </c>
      <c r="K197" s="24">
        <v>71518634935</v>
      </c>
      <c r="L197" s="24">
        <v>71518634935</v>
      </c>
      <c r="M197" s="24">
        <v>0</v>
      </c>
      <c r="N197" s="24">
        <v>0</v>
      </c>
      <c r="O197" s="24">
        <f t="shared" si="17"/>
        <v>71518634935</v>
      </c>
      <c r="P197" s="24">
        <v>0</v>
      </c>
      <c r="Q197" s="24">
        <v>0</v>
      </c>
      <c r="R197" s="24">
        <v>0</v>
      </c>
      <c r="S197" s="24">
        <v>11678885724.91</v>
      </c>
      <c r="T197" s="24">
        <v>11678885724.91</v>
      </c>
      <c r="U197" s="24">
        <v>59839749210.089996</v>
      </c>
      <c r="V197" s="24">
        <v>59839749210.089996</v>
      </c>
      <c r="W197" s="24">
        <v>0</v>
      </c>
      <c r="X197" s="24">
        <f t="shared" si="12"/>
        <v>59839749210.089996</v>
      </c>
      <c r="Y197" s="12">
        <f t="shared" si="13"/>
        <v>0.16329849885312273</v>
      </c>
      <c r="Z197" s="12">
        <f t="shared" si="14"/>
        <v>0.16329849885312273</v>
      </c>
      <c r="AA197" s="12">
        <f t="shared" si="15"/>
        <v>0</v>
      </c>
      <c r="AB197" s="13">
        <f t="shared" si="16"/>
        <v>0.16329849885312273</v>
      </c>
    </row>
    <row r="198" spans="1:28" outlineLevel="2" x14ac:dyDescent="0.35">
      <c r="A198" s="25" t="s">
        <v>245</v>
      </c>
      <c r="B198" s="25" t="s">
        <v>266</v>
      </c>
      <c r="C198" s="25" t="s">
        <v>32</v>
      </c>
      <c r="D198" s="25" t="s">
        <v>37</v>
      </c>
      <c r="E198" s="25" t="s">
        <v>34</v>
      </c>
      <c r="F198" s="26">
        <v>280</v>
      </c>
      <c r="G198" s="25">
        <v>1111</v>
      </c>
      <c r="H198" s="25">
        <v>709500000</v>
      </c>
      <c r="I198" s="26" t="s">
        <v>32</v>
      </c>
      <c r="J198" s="27" t="s">
        <v>38</v>
      </c>
      <c r="K198" s="24">
        <v>6261240677</v>
      </c>
      <c r="L198" s="24">
        <v>6261240677</v>
      </c>
      <c r="M198" s="24">
        <v>0</v>
      </c>
      <c r="N198" s="24">
        <v>0</v>
      </c>
      <c r="O198" s="24">
        <f t="shared" si="17"/>
        <v>6261240677</v>
      </c>
      <c r="P198" s="24">
        <v>0</v>
      </c>
      <c r="Q198" s="24">
        <v>0</v>
      </c>
      <c r="R198" s="24">
        <v>0</v>
      </c>
      <c r="S198" s="24">
        <v>1077805303.9000001</v>
      </c>
      <c r="T198" s="24">
        <v>1077805303.9000001</v>
      </c>
      <c r="U198" s="24">
        <v>5183435373.1000004</v>
      </c>
      <c r="V198" s="24">
        <v>5183435373.1000004</v>
      </c>
      <c r="W198" s="24">
        <v>0</v>
      </c>
      <c r="X198" s="24">
        <f t="shared" si="12"/>
        <v>5183435373.1000004</v>
      </c>
      <c r="Y198" s="12">
        <f t="shared" si="13"/>
        <v>0.17213925474214767</v>
      </c>
      <c r="Z198" s="12">
        <f t="shared" si="14"/>
        <v>0.17213925474214767</v>
      </c>
      <c r="AA198" s="12">
        <f t="shared" si="15"/>
        <v>0</v>
      </c>
      <c r="AB198" s="13">
        <f t="shared" si="16"/>
        <v>0.17213925474214767</v>
      </c>
    </row>
    <row r="199" spans="1:28" outlineLevel="2" x14ac:dyDescent="0.35">
      <c r="A199" s="25" t="s">
        <v>245</v>
      </c>
      <c r="B199" s="25" t="s">
        <v>266</v>
      </c>
      <c r="C199" s="25" t="s">
        <v>32</v>
      </c>
      <c r="D199" s="25" t="s">
        <v>246</v>
      </c>
      <c r="E199" s="25" t="s">
        <v>34</v>
      </c>
      <c r="F199" s="26">
        <v>280</v>
      </c>
      <c r="G199" s="25">
        <v>1111</v>
      </c>
      <c r="H199" s="25">
        <v>709500000</v>
      </c>
      <c r="I199" s="26" t="s">
        <v>32</v>
      </c>
      <c r="J199" s="27" t="s">
        <v>247</v>
      </c>
      <c r="K199" s="24">
        <v>5676630</v>
      </c>
      <c r="L199" s="24">
        <v>5676630</v>
      </c>
      <c r="M199" s="24">
        <v>0</v>
      </c>
      <c r="N199" s="24">
        <v>0</v>
      </c>
      <c r="O199" s="24">
        <f t="shared" si="17"/>
        <v>5676630</v>
      </c>
      <c r="P199" s="24">
        <v>0</v>
      </c>
      <c r="Q199" s="24">
        <v>0</v>
      </c>
      <c r="R199" s="24">
        <v>0</v>
      </c>
      <c r="S199" s="24">
        <v>947133.73</v>
      </c>
      <c r="T199" s="24">
        <v>947133.73</v>
      </c>
      <c r="U199" s="24">
        <v>4729496.2699999996</v>
      </c>
      <c r="V199" s="24">
        <v>4729496.2699999996</v>
      </c>
      <c r="W199" s="24">
        <v>0</v>
      </c>
      <c r="X199" s="24">
        <f t="shared" si="12"/>
        <v>4729496.2699999996</v>
      </c>
      <c r="Y199" s="12">
        <f t="shared" si="13"/>
        <v>0.16684788862406039</v>
      </c>
      <c r="Z199" s="12">
        <f t="shared" si="14"/>
        <v>0.16684788862406039</v>
      </c>
      <c r="AA199" s="12">
        <f t="shared" si="15"/>
        <v>0</v>
      </c>
      <c r="AB199" s="13">
        <f t="shared" si="16"/>
        <v>0.16684788862406039</v>
      </c>
    </row>
    <row r="200" spans="1:28" outlineLevel="2" x14ac:dyDescent="0.35">
      <c r="A200" s="25" t="s">
        <v>245</v>
      </c>
      <c r="B200" s="25" t="s">
        <v>266</v>
      </c>
      <c r="C200" s="25" t="s">
        <v>32</v>
      </c>
      <c r="D200" s="25" t="s">
        <v>248</v>
      </c>
      <c r="E200" s="25" t="s">
        <v>34</v>
      </c>
      <c r="F200" s="26">
        <v>280</v>
      </c>
      <c r="G200" s="25">
        <v>1111</v>
      </c>
      <c r="H200" s="25">
        <v>709500000</v>
      </c>
      <c r="I200" s="26" t="s">
        <v>32</v>
      </c>
      <c r="J200" s="27" t="s">
        <v>520</v>
      </c>
      <c r="K200" s="24">
        <v>20508540</v>
      </c>
      <c r="L200" s="24">
        <v>20508540</v>
      </c>
      <c r="M200" s="24">
        <v>0</v>
      </c>
      <c r="N200" s="24">
        <v>0</v>
      </c>
      <c r="O200" s="24">
        <f t="shared" si="17"/>
        <v>20508540</v>
      </c>
      <c r="P200" s="24">
        <v>0</v>
      </c>
      <c r="Q200" s="24">
        <v>20358773.989999998</v>
      </c>
      <c r="R200" s="24">
        <v>0</v>
      </c>
      <c r="S200" s="24">
        <v>149766.01</v>
      </c>
      <c r="T200" s="24">
        <v>149766.01</v>
      </c>
      <c r="U200" s="24">
        <v>0</v>
      </c>
      <c r="V200" s="24">
        <v>0</v>
      </c>
      <c r="W200" s="24">
        <v>0</v>
      </c>
      <c r="X200" s="24">
        <f t="shared" si="12"/>
        <v>1.6298145055770874E-9</v>
      </c>
      <c r="Y200" s="12">
        <f t="shared" si="13"/>
        <v>7.3026168610734847E-3</v>
      </c>
      <c r="Z200" s="12">
        <f t="shared" si="14"/>
        <v>7.3026168610734847E-3</v>
      </c>
      <c r="AA200" s="12">
        <f t="shared" si="15"/>
        <v>0.99269738313892641</v>
      </c>
      <c r="AB200" s="13">
        <f t="shared" si="16"/>
        <v>0.99999999999999989</v>
      </c>
    </row>
    <row r="201" spans="1:28" outlineLevel="2" x14ac:dyDescent="0.35">
      <c r="A201" s="25" t="s">
        <v>245</v>
      </c>
      <c r="B201" s="25" t="s">
        <v>266</v>
      </c>
      <c r="C201" s="25" t="s">
        <v>32</v>
      </c>
      <c r="D201" s="25" t="s">
        <v>43</v>
      </c>
      <c r="E201" s="25" t="s">
        <v>34</v>
      </c>
      <c r="F201" s="26">
        <v>280</v>
      </c>
      <c r="G201" s="25">
        <v>1111</v>
      </c>
      <c r="H201" s="25">
        <v>709500000</v>
      </c>
      <c r="I201" s="26" t="s">
        <v>32</v>
      </c>
      <c r="J201" s="27" t="s">
        <v>376</v>
      </c>
      <c r="K201" s="24">
        <v>19443104529</v>
      </c>
      <c r="L201" s="24">
        <v>19443104529</v>
      </c>
      <c r="M201" s="24">
        <v>0</v>
      </c>
      <c r="N201" s="24">
        <v>0</v>
      </c>
      <c r="O201" s="24">
        <f t="shared" si="17"/>
        <v>19443104529</v>
      </c>
      <c r="P201" s="24">
        <v>0</v>
      </c>
      <c r="Q201" s="24">
        <v>0</v>
      </c>
      <c r="R201" s="24">
        <v>0</v>
      </c>
      <c r="S201" s="24">
        <v>3048470185.6199999</v>
      </c>
      <c r="T201" s="24">
        <v>3048470185.6199999</v>
      </c>
      <c r="U201" s="24">
        <v>16394634343.379999</v>
      </c>
      <c r="V201" s="24">
        <v>16394634343.379999</v>
      </c>
      <c r="W201" s="24">
        <v>0</v>
      </c>
      <c r="X201" s="24">
        <f t="shared" si="12"/>
        <v>16394634343.380001</v>
      </c>
      <c r="Y201" s="12">
        <f t="shared" si="13"/>
        <v>0.15678927102783977</v>
      </c>
      <c r="Z201" s="12">
        <f t="shared" si="14"/>
        <v>0.15678927102783977</v>
      </c>
      <c r="AA201" s="12">
        <f t="shared" si="15"/>
        <v>0</v>
      </c>
      <c r="AB201" s="13">
        <f t="shared" si="16"/>
        <v>0.15678927102783977</v>
      </c>
    </row>
    <row r="202" spans="1:28" ht="29" outlineLevel="2" x14ac:dyDescent="0.35">
      <c r="A202" s="25" t="s">
        <v>245</v>
      </c>
      <c r="B202" s="25" t="s">
        <v>266</v>
      </c>
      <c r="C202" s="25" t="s">
        <v>32</v>
      </c>
      <c r="D202" s="25" t="s">
        <v>44</v>
      </c>
      <c r="E202" s="25" t="s">
        <v>34</v>
      </c>
      <c r="F202" s="26">
        <v>280</v>
      </c>
      <c r="G202" s="25">
        <v>1111</v>
      </c>
      <c r="H202" s="25">
        <v>709500000</v>
      </c>
      <c r="I202" s="26" t="s">
        <v>32</v>
      </c>
      <c r="J202" s="27" t="s">
        <v>375</v>
      </c>
      <c r="K202" s="24">
        <v>718032028</v>
      </c>
      <c r="L202" s="24">
        <v>718032028</v>
      </c>
      <c r="M202" s="24">
        <v>0</v>
      </c>
      <c r="N202" s="24">
        <v>0</v>
      </c>
      <c r="O202" s="24">
        <f t="shared" si="17"/>
        <v>718032028</v>
      </c>
      <c r="P202" s="24">
        <v>0</v>
      </c>
      <c r="Q202" s="24">
        <v>0</v>
      </c>
      <c r="R202" s="24">
        <v>0</v>
      </c>
      <c r="S202" s="24">
        <v>116862907.33</v>
      </c>
      <c r="T202" s="24">
        <v>116862907.33</v>
      </c>
      <c r="U202" s="24">
        <v>601169120.66999996</v>
      </c>
      <c r="V202" s="24">
        <v>601169120.66999996</v>
      </c>
      <c r="W202" s="24">
        <v>0</v>
      </c>
      <c r="X202" s="24">
        <f t="shared" si="12"/>
        <v>601169120.66999996</v>
      </c>
      <c r="Y202" s="12">
        <f t="shared" si="13"/>
        <v>0.16275444934609518</v>
      </c>
      <c r="Z202" s="12">
        <f t="shared" si="14"/>
        <v>0.16275444934609518</v>
      </c>
      <c r="AA202" s="12">
        <f t="shared" si="15"/>
        <v>0</v>
      </c>
      <c r="AB202" s="13">
        <f t="shared" si="16"/>
        <v>0.16275444934609518</v>
      </c>
    </row>
    <row r="203" spans="1:28" outlineLevel="2" x14ac:dyDescent="0.35">
      <c r="A203" s="25" t="s">
        <v>245</v>
      </c>
      <c r="B203" s="25" t="s">
        <v>266</v>
      </c>
      <c r="C203" s="25" t="s">
        <v>32</v>
      </c>
      <c r="D203" s="25" t="s">
        <v>45</v>
      </c>
      <c r="E203" s="25" t="s">
        <v>34</v>
      </c>
      <c r="F203" s="26">
        <v>280</v>
      </c>
      <c r="G203" s="25">
        <v>1111</v>
      </c>
      <c r="H203" s="25">
        <v>709500000</v>
      </c>
      <c r="I203" s="26" t="s">
        <v>32</v>
      </c>
      <c r="J203" s="27" t="s">
        <v>46</v>
      </c>
      <c r="K203" s="24">
        <v>10649434829</v>
      </c>
      <c r="L203" s="24">
        <v>10649434829</v>
      </c>
      <c r="M203" s="24">
        <v>0</v>
      </c>
      <c r="N203" s="24">
        <v>0</v>
      </c>
      <c r="O203" s="24">
        <f t="shared" si="17"/>
        <v>10649434829</v>
      </c>
      <c r="P203" s="24">
        <v>0</v>
      </c>
      <c r="Q203" s="24">
        <v>0</v>
      </c>
      <c r="R203" s="24">
        <v>0</v>
      </c>
      <c r="S203" s="24">
        <v>22281621.539999999</v>
      </c>
      <c r="T203" s="24">
        <v>22281621.539999999</v>
      </c>
      <c r="U203" s="24">
        <v>10627153207.459999</v>
      </c>
      <c r="V203" s="24">
        <v>10627153207.459999</v>
      </c>
      <c r="W203" s="24">
        <v>0</v>
      </c>
      <c r="X203" s="24">
        <f t="shared" si="12"/>
        <v>10627153207.459999</v>
      </c>
      <c r="Y203" s="12">
        <f t="shared" si="13"/>
        <v>2.0922820692159004E-3</v>
      </c>
      <c r="Z203" s="12">
        <f t="shared" si="14"/>
        <v>2.0922820692159004E-3</v>
      </c>
      <c r="AA203" s="12">
        <f t="shared" si="15"/>
        <v>0</v>
      </c>
      <c r="AB203" s="13">
        <f t="shared" si="16"/>
        <v>2.0922820692159004E-3</v>
      </c>
    </row>
    <row r="204" spans="1:28" outlineLevel="2" x14ac:dyDescent="0.35">
      <c r="A204" s="25" t="s">
        <v>245</v>
      </c>
      <c r="B204" s="25" t="s">
        <v>266</v>
      </c>
      <c r="C204" s="25" t="s">
        <v>32</v>
      </c>
      <c r="D204" s="25" t="s">
        <v>47</v>
      </c>
      <c r="E204" s="25" t="s">
        <v>34</v>
      </c>
      <c r="F204" s="26">
        <v>280</v>
      </c>
      <c r="G204" s="25">
        <v>1111</v>
      </c>
      <c r="H204" s="25">
        <v>709500000</v>
      </c>
      <c r="I204" s="26" t="s">
        <v>32</v>
      </c>
      <c r="J204" s="27" t="s">
        <v>48</v>
      </c>
      <c r="K204" s="24">
        <v>9829148031</v>
      </c>
      <c r="L204" s="24">
        <v>9829148031</v>
      </c>
      <c r="M204" s="24">
        <v>0</v>
      </c>
      <c r="N204" s="24">
        <v>0</v>
      </c>
      <c r="O204" s="24">
        <f t="shared" si="17"/>
        <v>9829148031</v>
      </c>
      <c r="P204" s="24">
        <v>0</v>
      </c>
      <c r="Q204" s="24">
        <v>2493042</v>
      </c>
      <c r="R204" s="24">
        <v>0</v>
      </c>
      <c r="S204" s="24">
        <v>9551317068.6299992</v>
      </c>
      <c r="T204" s="24">
        <v>9551317068.6299992</v>
      </c>
      <c r="U204" s="24">
        <v>275337920.37</v>
      </c>
      <c r="V204" s="24">
        <v>275337920.37</v>
      </c>
      <c r="W204" s="24">
        <v>0</v>
      </c>
      <c r="X204" s="24">
        <f t="shared" ref="X204:X226" si="18">+$O204-$P204-$Q204-$R204-$S204-$W204</f>
        <v>275337920.37000084</v>
      </c>
      <c r="Y204" s="12">
        <f t="shared" ref="Y204:Y267" si="19">IFERROR(($S204/$L204),0)</f>
        <v>0.97173397312831655</v>
      </c>
      <c r="Z204" s="12">
        <f t="shared" ref="Z204:Z267" si="20">IFERROR(($S204/$O204),0)</f>
        <v>0.97173397312831655</v>
      </c>
      <c r="AA204" s="12">
        <f t="shared" ref="AA204:AA267" si="21">IFERROR((($P204+$Q204+$R204)/$O204),0)</f>
        <v>2.5363764917744983E-4</v>
      </c>
      <c r="AB204" s="13">
        <f t="shared" ref="AB204:AB267" si="22">$Z204+$AA204</f>
        <v>0.97198761077749396</v>
      </c>
    </row>
    <row r="205" spans="1:28" outlineLevel="2" x14ac:dyDescent="0.35">
      <c r="A205" s="25" t="s">
        <v>245</v>
      </c>
      <c r="B205" s="25" t="s">
        <v>266</v>
      </c>
      <c r="C205" s="25" t="s">
        <v>32</v>
      </c>
      <c r="D205" s="25" t="s">
        <v>49</v>
      </c>
      <c r="E205" s="25" t="s">
        <v>34</v>
      </c>
      <c r="F205" s="26">
        <v>280</v>
      </c>
      <c r="G205" s="25">
        <v>1111</v>
      </c>
      <c r="H205" s="25">
        <v>709500000</v>
      </c>
      <c r="I205" s="26" t="s">
        <v>32</v>
      </c>
      <c r="J205" s="27" t="s">
        <v>50</v>
      </c>
      <c r="K205" s="24">
        <v>18889349756</v>
      </c>
      <c r="L205" s="24">
        <v>18889349756</v>
      </c>
      <c r="M205" s="24">
        <v>0</v>
      </c>
      <c r="N205" s="24">
        <v>0</v>
      </c>
      <c r="O205" s="24">
        <f t="shared" ref="O205:O269" si="23">$L205+$M205</f>
        <v>18889349756</v>
      </c>
      <c r="P205" s="24">
        <v>0</v>
      </c>
      <c r="Q205" s="24">
        <v>0</v>
      </c>
      <c r="R205" s="24">
        <v>0</v>
      </c>
      <c r="S205" s="24">
        <v>3086278361.8800001</v>
      </c>
      <c r="T205" s="24">
        <v>3086278361.8800001</v>
      </c>
      <c r="U205" s="24">
        <v>15803071394.120001</v>
      </c>
      <c r="V205" s="24">
        <v>15803071394.120001</v>
      </c>
      <c r="W205" s="24">
        <v>0</v>
      </c>
      <c r="X205" s="24">
        <f t="shared" si="18"/>
        <v>15803071394.119999</v>
      </c>
      <c r="Y205" s="12">
        <f t="shared" si="19"/>
        <v>0.16338722093383212</v>
      </c>
      <c r="Z205" s="12">
        <f t="shared" si="20"/>
        <v>0.16338722093383212</v>
      </c>
      <c r="AA205" s="12">
        <f t="shared" si="21"/>
        <v>0</v>
      </c>
      <c r="AB205" s="13">
        <f t="shared" si="22"/>
        <v>0.16338722093383212</v>
      </c>
    </row>
    <row r="206" spans="1:28" ht="87" outlineLevel="2" x14ac:dyDescent="0.35">
      <c r="A206" s="25" t="s">
        <v>245</v>
      </c>
      <c r="B206" s="25" t="s">
        <v>266</v>
      </c>
      <c r="C206" s="25" t="s">
        <v>32</v>
      </c>
      <c r="D206" s="25" t="s">
        <v>51</v>
      </c>
      <c r="E206" s="25" t="s">
        <v>52</v>
      </c>
      <c r="F206" s="26" t="s">
        <v>35</v>
      </c>
      <c r="G206" s="25">
        <v>1112</v>
      </c>
      <c r="H206" s="25">
        <v>709500000</v>
      </c>
      <c r="I206" s="26" t="s">
        <v>32</v>
      </c>
      <c r="J206" s="27" t="s">
        <v>377</v>
      </c>
      <c r="K206" s="24">
        <v>11621074810</v>
      </c>
      <c r="L206" s="24">
        <v>11621074810</v>
      </c>
      <c r="M206" s="24">
        <v>0</v>
      </c>
      <c r="N206" s="24">
        <v>0</v>
      </c>
      <c r="O206" s="24">
        <f t="shared" si="23"/>
        <v>11621074810</v>
      </c>
      <c r="P206" s="24">
        <v>0</v>
      </c>
      <c r="Q206" s="24">
        <v>8984882168</v>
      </c>
      <c r="R206" s="24">
        <v>0</v>
      </c>
      <c r="S206" s="24">
        <v>2636192642</v>
      </c>
      <c r="T206" s="24">
        <v>2636192642</v>
      </c>
      <c r="U206" s="24">
        <v>0</v>
      </c>
      <c r="V206" s="24">
        <v>0</v>
      </c>
      <c r="W206" s="24">
        <v>0</v>
      </c>
      <c r="X206" s="24">
        <f t="shared" si="18"/>
        <v>0</v>
      </c>
      <c r="Y206" s="12">
        <f t="shared" si="19"/>
        <v>0.22684585420029665</v>
      </c>
      <c r="Z206" s="12">
        <f t="shared" si="20"/>
        <v>0.22684585420029665</v>
      </c>
      <c r="AA206" s="12">
        <f t="shared" si="21"/>
        <v>0.77315414579970332</v>
      </c>
      <c r="AB206" s="13">
        <f t="shared" si="22"/>
        <v>1</v>
      </c>
    </row>
    <row r="207" spans="1:28" ht="58" outlineLevel="2" x14ac:dyDescent="0.35">
      <c r="A207" s="25" t="s">
        <v>245</v>
      </c>
      <c r="B207" s="25" t="s">
        <v>266</v>
      </c>
      <c r="C207" s="25" t="s">
        <v>32</v>
      </c>
      <c r="D207" s="25" t="s">
        <v>53</v>
      </c>
      <c r="E207" s="25" t="s">
        <v>52</v>
      </c>
      <c r="F207" s="26" t="s">
        <v>35</v>
      </c>
      <c r="G207" s="25">
        <v>1112</v>
      </c>
      <c r="H207" s="25">
        <v>709500000</v>
      </c>
      <c r="I207" s="26" t="s">
        <v>32</v>
      </c>
      <c r="J207" s="27" t="s">
        <v>378</v>
      </c>
      <c r="K207" s="24">
        <v>639221778</v>
      </c>
      <c r="L207" s="24">
        <v>639221778</v>
      </c>
      <c r="M207" s="24">
        <v>0</v>
      </c>
      <c r="N207" s="24">
        <v>0</v>
      </c>
      <c r="O207" s="24">
        <f t="shared" si="23"/>
        <v>639221778</v>
      </c>
      <c r="P207" s="24">
        <v>0</v>
      </c>
      <c r="Q207" s="24">
        <v>496732140</v>
      </c>
      <c r="R207" s="24">
        <v>0</v>
      </c>
      <c r="S207" s="24">
        <v>142489638</v>
      </c>
      <c r="T207" s="24">
        <v>142489638</v>
      </c>
      <c r="U207" s="24">
        <v>0</v>
      </c>
      <c r="V207" s="24">
        <v>0</v>
      </c>
      <c r="W207" s="24">
        <v>0</v>
      </c>
      <c r="X207" s="24">
        <f t="shared" si="18"/>
        <v>0</v>
      </c>
      <c r="Y207" s="12">
        <f t="shared" si="19"/>
        <v>0.22291111301905611</v>
      </c>
      <c r="Z207" s="12">
        <f t="shared" si="20"/>
        <v>0.22291111301905611</v>
      </c>
      <c r="AA207" s="12">
        <f t="shared" si="21"/>
        <v>0.77708888698094392</v>
      </c>
      <c r="AB207" s="13">
        <f t="shared" si="22"/>
        <v>1</v>
      </c>
    </row>
    <row r="208" spans="1:28" ht="87" outlineLevel="2" x14ac:dyDescent="0.35">
      <c r="A208" s="25" t="s">
        <v>245</v>
      </c>
      <c r="B208" s="25" t="s">
        <v>266</v>
      </c>
      <c r="C208" s="25" t="s">
        <v>32</v>
      </c>
      <c r="D208" s="25" t="s">
        <v>54</v>
      </c>
      <c r="E208" s="25" t="s">
        <v>52</v>
      </c>
      <c r="F208" s="26" t="s">
        <v>35</v>
      </c>
      <c r="G208" s="25">
        <v>1112</v>
      </c>
      <c r="H208" s="25">
        <v>709500000</v>
      </c>
      <c r="I208" s="26" t="s">
        <v>32</v>
      </c>
      <c r="J208" s="27" t="s">
        <v>379</v>
      </c>
      <c r="K208" s="24">
        <v>463668063</v>
      </c>
      <c r="L208" s="24">
        <v>463668063</v>
      </c>
      <c r="M208" s="24">
        <v>0</v>
      </c>
      <c r="N208" s="24">
        <v>0</v>
      </c>
      <c r="O208" s="24">
        <f t="shared" si="23"/>
        <v>463668063</v>
      </c>
      <c r="P208" s="24">
        <v>0</v>
      </c>
      <c r="Q208" s="24">
        <v>402842915</v>
      </c>
      <c r="R208" s="24">
        <v>0</v>
      </c>
      <c r="S208" s="24">
        <v>60825148</v>
      </c>
      <c r="T208" s="24">
        <v>60825148</v>
      </c>
      <c r="U208" s="24">
        <v>0</v>
      </c>
      <c r="V208" s="24">
        <v>0</v>
      </c>
      <c r="W208" s="24">
        <v>0</v>
      </c>
      <c r="X208" s="24">
        <f t="shared" si="18"/>
        <v>0</v>
      </c>
      <c r="Y208" s="12">
        <f t="shared" si="19"/>
        <v>0.13118252658259968</v>
      </c>
      <c r="Z208" s="12">
        <f t="shared" si="20"/>
        <v>0.13118252658259968</v>
      </c>
      <c r="AA208" s="12">
        <f t="shared" si="21"/>
        <v>0.86881747341740034</v>
      </c>
      <c r="AB208" s="13">
        <f t="shared" si="22"/>
        <v>1</v>
      </c>
    </row>
    <row r="209" spans="1:28" ht="72.5" outlineLevel="2" x14ac:dyDescent="0.35">
      <c r="A209" s="25" t="s">
        <v>245</v>
      </c>
      <c r="B209" s="25" t="s">
        <v>266</v>
      </c>
      <c r="C209" s="25" t="s">
        <v>32</v>
      </c>
      <c r="D209" s="25" t="s">
        <v>55</v>
      </c>
      <c r="E209" s="25" t="s">
        <v>52</v>
      </c>
      <c r="F209" s="26" t="s">
        <v>35</v>
      </c>
      <c r="G209" s="25">
        <v>1112</v>
      </c>
      <c r="H209" s="25">
        <v>709500000</v>
      </c>
      <c r="I209" s="26" t="s">
        <v>32</v>
      </c>
      <c r="J209" s="27" t="s">
        <v>380</v>
      </c>
      <c r="K209" s="24">
        <v>3835330671</v>
      </c>
      <c r="L209" s="24">
        <v>3835330671</v>
      </c>
      <c r="M209" s="24">
        <v>0</v>
      </c>
      <c r="N209" s="24">
        <v>0</v>
      </c>
      <c r="O209" s="24">
        <f t="shared" si="23"/>
        <v>3835330671</v>
      </c>
      <c r="P209" s="24">
        <v>0</v>
      </c>
      <c r="Q209" s="24">
        <v>2980455512</v>
      </c>
      <c r="R209" s="24">
        <v>0</v>
      </c>
      <c r="S209" s="24">
        <v>854875159</v>
      </c>
      <c r="T209" s="24">
        <v>854875159</v>
      </c>
      <c r="U209" s="24">
        <v>0</v>
      </c>
      <c r="V209" s="24">
        <v>0</v>
      </c>
      <c r="W209" s="24">
        <v>0</v>
      </c>
      <c r="X209" s="24">
        <f t="shared" si="18"/>
        <v>0</v>
      </c>
      <c r="Y209" s="12">
        <f t="shared" si="19"/>
        <v>0.22289477292373991</v>
      </c>
      <c r="Z209" s="12">
        <f t="shared" si="20"/>
        <v>0.22289477292373991</v>
      </c>
      <c r="AA209" s="12">
        <f t="shared" si="21"/>
        <v>0.77710522707626006</v>
      </c>
      <c r="AB209" s="13">
        <f t="shared" si="22"/>
        <v>1</v>
      </c>
    </row>
    <row r="210" spans="1:28" ht="72.5" outlineLevel="2" x14ac:dyDescent="0.35">
      <c r="A210" s="25" t="s">
        <v>245</v>
      </c>
      <c r="B210" s="25" t="s">
        <v>266</v>
      </c>
      <c r="C210" s="25" t="s">
        <v>32</v>
      </c>
      <c r="D210" s="25" t="s">
        <v>56</v>
      </c>
      <c r="E210" s="25" t="s">
        <v>52</v>
      </c>
      <c r="F210" s="26" t="s">
        <v>35</v>
      </c>
      <c r="G210" s="25">
        <v>1112</v>
      </c>
      <c r="H210" s="25">
        <v>709500000</v>
      </c>
      <c r="I210" s="26" t="s">
        <v>32</v>
      </c>
      <c r="J210" s="27" t="s">
        <v>381</v>
      </c>
      <c r="K210" s="24">
        <v>1917665335</v>
      </c>
      <c r="L210" s="24">
        <v>1917665335</v>
      </c>
      <c r="M210" s="24">
        <v>0</v>
      </c>
      <c r="N210" s="24">
        <v>0</v>
      </c>
      <c r="O210" s="24">
        <f t="shared" si="23"/>
        <v>1917665335</v>
      </c>
      <c r="P210" s="24">
        <v>0</v>
      </c>
      <c r="Q210" s="24">
        <v>1490185230</v>
      </c>
      <c r="R210" s="24">
        <v>0</v>
      </c>
      <c r="S210" s="24">
        <v>427480105</v>
      </c>
      <c r="T210" s="24">
        <v>427480105</v>
      </c>
      <c r="U210" s="24">
        <v>0</v>
      </c>
      <c r="V210" s="24">
        <v>0</v>
      </c>
      <c r="W210" s="24">
        <v>0</v>
      </c>
      <c r="X210" s="24">
        <f t="shared" si="18"/>
        <v>0</v>
      </c>
      <c r="Y210" s="12">
        <f t="shared" si="19"/>
        <v>0.2229169486447436</v>
      </c>
      <c r="Z210" s="12">
        <f t="shared" si="20"/>
        <v>0.2229169486447436</v>
      </c>
      <c r="AA210" s="12">
        <f t="shared" si="21"/>
        <v>0.77708305135525646</v>
      </c>
      <c r="AB210" s="13">
        <f t="shared" si="22"/>
        <v>1</v>
      </c>
    </row>
    <row r="211" spans="1:28" ht="58" outlineLevel="2" x14ac:dyDescent="0.35">
      <c r="A211" s="25" t="s">
        <v>245</v>
      </c>
      <c r="B211" s="25" t="s">
        <v>266</v>
      </c>
      <c r="C211" s="25" t="s">
        <v>32</v>
      </c>
      <c r="D211" s="25" t="s">
        <v>57</v>
      </c>
      <c r="E211" s="25" t="s">
        <v>52</v>
      </c>
      <c r="F211" s="26" t="s">
        <v>35</v>
      </c>
      <c r="G211" s="25">
        <v>1112</v>
      </c>
      <c r="H211" s="25">
        <v>709500000</v>
      </c>
      <c r="I211" s="26" t="s">
        <v>32</v>
      </c>
      <c r="J211" s="27" t="s">
        <v>382</v>
      </c>
      <c r="K211" s="24">
        <v>7769966490</v>
      </c>
      <c r="L211" s="24">
        <v>7769966490</v>
      </c>
      <c r="M211" s="24">
        <v>0</v>
      </c>
      <c r="N211" s="24">
        <v>0</v>
      </c>
      <c r="O211" s="24">
        <f t="shared" si="23"/>
        <v>7769966490</v>
      </c>
      <c r="P211" s="24">
        <v>0</v>
      </c>
      <c r="Q211" s="24">
        <v>6483464874.8800001</v>
      </c>
      <c r="R211" s="24">
        <v>0</v>
      </c>
      <c r="S211" s="24">
        <v>1286501615.1199999</v>
      </c>
      <c r="T211" s="24">
        <v>1286501615.1199999</v>
      </c>
      <c r="U211" s="24">
        <v>0</v>
      </c>
      <c r="V211" s="24">
        <v>0</v>
      </c>
      <c r="W211" s="24">
        <v>0</v>
      </c>
      <c r="X211" s="24">
        <f t="shared" si="18"/>
        <v>0</v>
      </c>
      <c r="Y211" s="12">
        <f t="shared" si="19"/>
        <v>0.16557363751513424</v>
      </c>
      <c r="Z211" s="12">
        <f t="shared" si="20"/>
        <v>0.16557363751513424</v>
      </c>
      <c r="AA211" s="12">
        <f t="shared" si="21"/>
        <v>0.83442636248486579</v>
      </c>
      <c r="AB211" s="13">
        <f t="shared" si="22"/>
        <v>1</v>
      </c>
    </row>
    <row r="212" spans="1:28" outlineLevel="2" x14ac:dyDescent="0.35">
      <c r="A212" s="25" t="s">
        <v>245</v>
      </c>
      <c r="B212" s="25" t="s">
        <v>269</v>
      </c>
      <c r="C212" s="25" t="s">
        <v>32</v>
      </c>
      <c r="D212" s="25" t="s">
        <v>33</v>
      </c>
      <c r="E212" s="25" t="s">
        <v>34</v>
      </c>
      <c r="F212" s="26">
        <v>280</v>
      </c>
      <c r="G212" s="25">
        <v>1111</v>
      </c>
      <c r="H212" s="25">
        <v>709500000</v>
      </c>
      <c r="I212" s="26" t="s">
        <v>32</v>
      </c>
      <c r="J212" s="27" t="s">
        <v>36</v>
      </c>
      <c r="K212" s="24">
        <v>42630415358</v>
      </c>
      <c r="L212" s="24">
        <v>42630415358</v>
      </c>
      <c r="M212" s="24">
        <v>0</v>
      </c>
      <c r="N212" s="24">
        <v>0</v>
      </c>
      <c r="O212" s="24">
        <f t="shared" si="23"/>
        <v>42630415358</v>
      </c>
      <c r="P212" s="24">
        <v>0</v>
      </c>
      <c r="Q212" s="24">
        <v>0</v>
      </c>
      <c r="R212" s="24">
        <v>0</v>
      </c>
      <c r="S212" s="24">
        <v>6339444685.1000004</v>
      </c>
      <c r="T212" s="24">
        <v>6339444685.1000004</v>
      </c>
      <c r="U212" s="24">
        <v>36290970672.900002</v>
      </c>
      <c r="V212" s="24">
        <v>36290970672.900002</v>
      </c>
      <c r="W212" s="24">
        <v>0</v>
      </c>
      <c r="X212" s="24">
        <f t="shared" si="18"/>
        <v>36290970672.900002</v>
      </c>
      <c r="Y212" s="12">
        <f t="shared" si="19"/>
        <v>0.14870708229940677</v>
      </c>
      <c r="Z212" s="12">
        <f t="shared" si="20"/>
        <v>0.14870708229940677</v>
      </c>
      <c r="AA212" s="12">
        <f t="shared" si="21"/>
        <v>0</v>
      </c>
      <c r="AB212" s="13">
        <f t="shared" si="22"/>
        <v>0.14870708229940677</v>
      </c>
    </row>
    <row r="213" spans="1:28" outlineLevel="2" x14ac:dyDescent="0.35">
      <c r="A213" s="25" t="s">
        <v>245</v>
      </c>
      <c r="B213" s="25" t="s">
        <v>269</v>
      </c>
      <c r="C213" s="25" t="s">
        <v>32</v>
      </c>
      <c r="D213" s="25" t="s">
        <v>37</v>
      </c>
      <c r="E213" s="25" t="s">
        <v>34</v>
      </c>
      <c r="F213" s="26">
        <v>280</v>
      </c>
      <c r="G213" s="25">
        <v>1111</v>
      </c>
      <c r="H213" s="25">
        <v>709500000</v>
      </c>
      <c r="I213" s="26" t="s">
        <v>32</v>
      </c>
      <c r="J213" s="27" t="s">
        <v>38</v>
      </c>
      <c r="K213" s="24">
        <v>2445064619</v>
      </c>
      <c r="L213" s="24">
        <v>2445064619</v>
      </c>
      <c r="M213" s="24">
        <v>0</v>
      </c>
      <c r="N213" s="24">
        <v>0</v>
      </c>
      <c r="O213" s="24">
        <f t="shared" si="23"/>
        <v>2445064619</v>
      </c>
      <c r="P213" s="24">
        <v>0</v>
      </c>
      <c r="Q213" s="24">
        <v>0</v>
      </c>
      <c r="R213" s="24">
        <v>0</v>
      </c>
      <c r="S213" s="24">
        <v>476416863.81</v>
      </c>
      <c r="T213" s="24">
        <v>476416863.81</v>
      </c>
      <c r="U213" s="24">
        <v>1968647755.1900001</v>
      </c>
      <c r="V213" s="24">
        <v>1968647755.1900001</v>
      </c>
      <c r="W213" s="24">
        <v>0</v>
      </c>
      <c r="X213" s="24">
        <f t="shared" si="18"/>
        <v>1968647755.1900001</v>
      </c>
      <c r="Y213" s="12">
        <f t="shared" si="19"/>
        <v>0.19484837337544411</v>
      </c>
      <c r="Z213" s="12">
        <f t="shared" si="20"/>
        <v>0.19484837337544411</v>
      </c>
      <c r="AA213" s="12">
        <f t="shared" si="21"/>
        <v>0</v>
      </c>
      <c r="AB213" s="13">
        <f t="shared" si="22"/>
        <v>0.19484837337544411</v>
      </c>
    </row>
    <row r="214" spans="1:28" outlineLevel="2" x14ac:dyDescent="0.35">
      <c r="A214" s="25" t="s">
        <v>245</v>
      </c>
      <c r="B214" s="25" t="s">
        <v>269</v>
      </c>
      <c r="C214" s="25" t="s">
        <v>32</v>
      </c>
      <c r="D214" s="25" t="s">
        <v>246</v>
      </c>
      <c r="E214" s="25" t="s">
        <v>34</v>
      </c>
      <c r="F214" s="26">
        <v>280</v>
      </c>
      <c r="G214" s="25">
        <v>1111</v>
      </c>
      <c r="H214" s="25">
        <v>709500000</v>
      </c>
      <c r="I214" s="26" t="s">
        <v>32</v>
      </c>
      <c r="J214" s="27" t="s">
        <v>247</v>
      </c>
      <c r="K214" s="24">
        <v>26996082</v>
      </c>
      <c r="L214" s="24">
        <v>26996082</v>
      </c>
      <c r="M214" s="24">
        <v>0</v>
      </c>
      <c r="N214" s="24">
        <v>0</v>
      </c>
      <c r="O214" s="24">
        <f t="shared" si="23"/>
        <v>26996082</v>
      </c>
      <c r="P214" s="24">
        <v>0</v>
      </c>
      <c r="Q214" s="24">
        <v>0</v>
      </c>
      <c r="R214" s="24">
        <v>0</v>
      </c>
      <c r="S214" s="24">
        <v>4395947.55</v>
      </c>
      <c r="T214" s="24">
        <v>4395947.55</v>
      </c>
      <c r="U214" s="24">
        <v>22600134.449999999</v>
      </c>
      <c r="V214" s="24">
        <v>22600134.449999999</v>
      </c>
      <c r="W214" s="24">
        <v>0</v>
      </c>
      <c r="X214" s="24">
        <f t="shared" si="18"/>
        <v>22600134.449999999</v>
      </c>
      <c r="Y214" s="12">
        <f t="shared" si="19"/>
        <v>0.16283650160789997</v>
      </c>
      <c r="Z214" s="12">
        <f t="shared" si="20"/>
        <v>0.16283650160789997</v>
      </c>
      <c r="AA214" s="12">
        <f t="shared" si="21"/>
        <v>0</v>
      </c>
      <c r="AB214" s="13">
        <f t="shared" si="22"/>
        <v>0.16283650160789997</v>
      </c>
    </row>
    <row r="215" spans="1:28" outlineLevel="2" x14ac:dyDescent="0.35">
      <c r="A215" s="25" t="s">
        <v>245</v>
      </c>
      <c r="B215" s="25" t="s">
        <v>269</v>
      </c>
      <c r="C215" s="25" t="s">
        <v>32</v>
      </c>
      <c r="D215" s="25" t="s">
        <v>248</v>
      </c>
      <c r="E215" s="25" t="s">
        <v>34</v>
      </c>
      <c r="F215" s="26">
        <v>280</v>
      </c>
      <c r="G215" s="25">
        <v>1111</v>
      </c>
      <c r="H215" s="25">
        <v>709500000</v>
      </c>
      <c r="I215" s="26" t="s">
        <v>32</v>
      </c>
      <c r="J215" s="27" t="s">
        <v>520</v>
      </c>
      <c r="K215" s="24">
        <v>10307060</v>
      </c>
      <c r="L215" s="24">
        <v>10307060</v>
      </c>
      <c r="M215" s="24">
        <v>0</v>
      </c>
      <c r="N215" s="24">
        <v>0</v>
      </c>
      <c r="O215" s="24">
        <f t="shared" si="23"/>
        <v>10307060</v>
      </c>
      <c r="P215" s="24">
        <v>0</v>
      </c>
      <c r="Q215" s="24">
        <v>10208336.93</v>
      </c>
      <c r="R215" s="24">
        <v>0</v>
      </c>
      <c r="S215" s="24">
        <v>98723.07</v>
      </c>
      <c r="T215" s="24">
        <v>98723.07</v>
      </c>
      <c r="U215" s="24">
        <v>0</v>
      </c>
      <c r="V215" s="24">
        <v>0</v>
      </c>
      <c r="W215" s="24">
        <v>0</v>
      </c>
      <c r="X215" s="24">
        <f t="shared" si="18"/>
        <v>2.9103830456733704E-10</v>
      </c>
      <c r="Y215" s="12">
        <f t="shared" si="19"/>
        <v>9.5781988268235571E-3</v>
      </c>
      <c r="Z215" s="12">
        <f t="shared" si="20"/>
        <v>9.5781988268235571E-3</v>
      </c>
      <c r="AA215" s="12">
        <f t="shared" si="21"/>
        <v>0.99042180117317646</v>
      </c>
      <c r="AB215" s="13">
        <f t="shared" si="22"/>
        <v>1</v>
      </c>
    </row>
    <row r="216" spans="1:28" outlineLevel="2" x14ac:dyDescent="0.35">
      <c r="A216" s="25" t="s">
        <v>245</v>
      </c>
      <c r="B216" s="25" t="s">
        <v>269</v>
      </c>
      <c r="C216" s="25" t="s">
        <v>32</v>
      </c>
      <c r="D216" s="25" t="s">
        <v>43</v>
      </c>
      <c r="E216" s="25" t="s">
        <v>34</v>
      </c>
      <c r="F216" s="26">
        <v>280</v>
      </c>
      <c r="G216" s="25">
        <v>1111</v>
      </c>
      <c r="H216" s="25">
        <v>709500000</v>
      </c>
      <c r="I216" s="26" t="s">
        <v>32</v>
      </c>
      <c r="J216" s="27" t="s">
        <v>376</v>
      </c>
      <c r="K216" s="24">
        <v>9724223597</v>
      </c>
      <c r="L216" s="24">
        <v>9724223597</v>
      </c>
      <c r="M216" s="24">
        <v>0</v>
      </c>
      <c r="N216" s="24">
        <v>0</v>
      </c>
      <c r="O216" s="24">
        <f t="shared" si="23"/>
        <v>9724223597</v>
      </c>
      <c r="P216" s="24">
        <v>0</v>
      </c>
      <c r="Q216" s="24">
        <v>0</v>
      </c>
      <c r="R216" s="24">
        <v>0</v>
      </c>
      <c r="S216" s="24">
        <v>1328556022.23</v>
      </c>
      <c r="T216" s="24">
        <v>1328556022.23</v>
      </c>
      <c r="U216" s="24">
        <v>8395667574.7700005</v>
      </c>
      <c r="V216" s="24">
        <v>8395667574.7700005</v>
      </c>
      <c r="W216" s="24">
        <v>0</v>
      </c>
      <c r="X216" s="24">
        <f t="shared" si="18"/>
        <v>8395667574.7700005</v>
      </c>
      <c r="Y216" s="12">
        <f t="shared" si="19"/>
        <v>0.1366233518776625</v>
      </c>
      <c r="Z216" s="12">
        <f t="shared" si="20"/>
        <v>0.1366233518776625</v>
      </c>
      <c r="AA216" s="12">
        <f t="shared" si="21"/>
        <v>0</v>
      </c>
      <c r="AB216" s="13">
        <f t="shared" si="22"/>
        <v>0.1366233518776625</v>
      </c>
    </row>
    <row r="217" spans="1:28" ht="29" outlineLevel="2" x14ac:dyDescent="0.35">
      <c r="A217" s="25" t="s">
        <v>245</v>
      </c>
      <c r="B217" s="25" t="s">
        <v>269</v>
      </c>
      <c r="C217" s="25" t="s">
        <v>32</v>
      </c>
      <c r="D217" s="25" t="s">
        <v>44</v>
      </c>
      <c r="E217" s="25" t="s">
        <v>34</v>
      </c>
      <c r="F217" s="26">
        <v>280</v>
      </c>
      <c r="G217" s="25">
        <v>1111</v>
      </c>
      <c r="H217" s="25">
        <v>709500000</v>
      </c>
      <c r="I217" s="26" t="s">
        <v>32</v>
      </c>
      <c r="J217" s="27" t="s">
        <v>375</v>
      </c>
      <c r="K217" s="24">
        <v>2098021229</v>
      </c>
      <c r="L217" s="24">
        <v>2098021229</v>
      </c>
      <c r="M217" s="24">
        <v>0</v>
      </c>
      <c r="N217" s="24">
        <v>0</v>
      </c>
      <c r="O217" s="24">
        <f t="shared" si="23"/>
        <v>2098021229</v>
      </c>
      <c r="P217" s="24">
        <v>0</v>
      </c>
      <c r="Q217" s="24">
        <v>0</v>
      </c>
      <c r="R217" s="24">
        <v>0</v>
      </c>
      <c r="S217" s="24">
        <v>323893653.01999998</v>
      </c>
      <c r="T217" s="24">
        <v>323893653.01999998</v>
      </c>
      <c r="U217" s="24">
        <v>1774127575.98</v>
      </c>
      <c r="V217" s="24">
        <v>1774127575.98</v>
      </c>
      <c r="W217" s="24">
        <v>0</v>
      </c>
      <c r="X217" s="24">
        <f t="shared" si="18"/>
        <v>1774127575.98</v>
      </c>
      <c r="Y217" s="12">
        <f t="shared" si="19"/>
        <v>0.15438054131338819</v>
      </c>
      <c r="Z217" s="12">
        <f t="shared" si="20"/>
        <v>0.15438054131338819</v>
      </c>
      <c r="AA217" s="12">
        <f t="shared" si="21"/>
        <v>0</v>
      </c>
      <c r="AB217" s="13">
        <f t="shared" si="22"/>
        <v>0.15438054131338819</v>
      </c>
    </row>
    <row r="218" spans="1:28" outlineLevel="2" x14ac:dyDescent="0.35">
      <c r="A218" s="25" t="s">
        <v>245</v>
      </c>
      <c r="B218" s="25" t="s">
        <v>269</v>
      </c>
      <c r="C218" s="25" t="s">
        <v>32</v>
      </c>
      <c r="D218" s="25" t="s">
        <v>45</v>
      </c>
      <c r="E218" s="25" t="s">
        <v>34</v>
      </c>
      <c r="F218" s="26">
        <v>280</v>
      </c>
      <c r="G218" s="25">
        <v>1111</v>
      </c>
      <c r="H218" s="25">
        <v>709500000</v>
      </c>
      <c r="I218" s="26" t="s">
        <v>32</v>
      </c>
      <c r="J218" s="27" t="s">
        <v>46</v>
      </c>
      <c r="K218" s="24">
        <v>6376052204</v>
      </c>
      <c r="L218" s="24">
        <v>6376052204</v>
      </c>
      <c r="M218" s="24">
        <v>0</v>
      </c>
      <c r="N218" s="24">
        <v>0</v>
      </c>
      <c r="O218" s="24">
        <f t="shared" si="23"/>
        <v>6376052204</v>
      </c>
      <c r="P218" s="24">
        <v>0</v>
      </c>
      <c r="Q218" s="24">
        <v>0</v>
      </c>
      <c r="R218" s="24">
        <v>0</v>
      </c>
      <c r="S218" s="24">
        <v>1753982.9</v>
      </c>
      <c r="T218" s="24">
        <v>1753982.9</v>
      </c>
      <c r="U218" s="24">
        <v>6374298221.1000004</v>
      </c>
      <c r="V218" s="24">
        <v>6374298221.1000004</v>
      </c>
      <c r="W218" s="24">
        <v>0</v>
      </c>
      <c r="X218" s="24">
        <f t="shared" si="18"/>
        <v>6374298221.1000004</v>
      </c>
      <c r="Y218" s="12">
        <f t="shared" si="19"/>
        <v>2.7508916863943543E-4</v>
      </c>
      <c r="Z218" s="12">
        <f t="shared" si="20"/>
        <v>2.7508916863943543E-4</v>
      </c>
      <c r="AA218" s="12">
        <f t="shared" si="21"/>
        <v>0</v>
      </c>
      <c r="AB218" s="13">
        <f t="shared" si="22"/>
        <v>2.7508916863943543E-4</v>
      </c>
    </row>
    <row r="219" spans="1:28" outlineLevel="2" x14ac:dyDescent="0.35">
      <c r="A219" s="25" t="s">
        <v>245</v>
      </c>
      <c r="B219" s="25" t="s">
        <v>269</v>
      </c>
      <c r="C219" s="25" t="s">
        <v>32</v>
      </c>
      <c r="D219" s="25" t="s">
        <v>47</v>
      </c>
      <c r="E219" s="25" t="s">
        <v>34</v>
      </c>
      <c r="F219" s="26">
        <v>280</v>
      </c>
      <c r="G219" s="25">
        <v>1111</v>
      </c>
      <c r="H219" s="25">
        <v>709500000</v>
      </c>
      <c r="I219" s="26" t="s">
        <v>32</v>
      </c>
      <c r="J219" s="27" t="s">
        <v>48</v>
      </c>
      <c r="K219" s="24">
        <v>5872459060</v>
      </c>
      <c r="L219" s="24">
        <v>5872459060</v>
      </c>
      <c r="M219" s="24">
        <v>0</v>
      </c>
      <c r="N219" s="24">
        <v>0</v>
      </c>
      <c r="O219" s="24">
        <f t="shared" si="23"/>
        <v>5872459060</v>
      </c>
      <c r="P219" s="24">
        <v>0</v>
      </c>
      <c r="Q219" s="24">
        <v>3446133.07</v>
      </c>
      <c r="R219" s="24">
        <v>0</v>
      </c>
      <c r="S219" s="24">
        <v>5656094547.1599998</v>
      </c>
      <c r="T219" s="24">
        <v>5656094547.1599998</v>
      </c>
      <c r="U219" s="24">
        <v>212918379.77000001</v>
      </c>
      <c r="V219" s="24">
        <v>212918379.77000001</v>
      </c>
      <c r="W219" s="24">
        <v>0</v>
      </c>
      <c r="X219" s="24">
        <f t="shared" si="18"/>
        <v>212918379.77000046</v>
      </c>
      <c r="Y219" s="12">
        <f t="shared" si="19"/>
        <v>0.96315606279594901</v>
      </c>
      <c r="Z219" s="12">
        <f t="shared" si="20"/>
        <v>0.96315606279594901</v>
      </c>
      <c r="AA219" s="12">
        <f t="shared" si="21"/>
        <v>5.8682964577363951E-4</v>
      </c>
      <c r="AB219" s="13">
        <f t="shared" si="22"/>
        <v>0.96374289244172262</v>
      </c>
    </row>
    <row r="220" spans="1:28" outlineLevel="2" x14ac:dyDescent="0.35">
      <c r="A220" s="25" t="s">
        <v>245</v>
      </c>
      <c r="B220" s="25" t="s">
        <v>269</v>
      </c>
      <c r="C220" s="25" t="s">
        <v>32</v>
      </c>
      <c r="D220" s="25" t="s">
        <v>49</v>
      </c>
      <c r="E220" s="25" t="s">
        <v>34</v>
      </c>
      <c r="F220" s="26">
        <v>280</v>
      </c>
      <c r="G220" s="25">
        <v>1111</v>
      </c>
      <c r="H220" s="25">
        <v>709500000</v>
      </c>
      <c r="I220" s="26" t="s">
        <v>32</v>
      </c>
      <c r="J220" s="27" t="s">
        <v>50</v>
      </c>
      <c r="K220" s="24">
        <v>13091657761</v>
      </c>
      <c r="L220" s="24">
        <v>13091657761</v>
      </c>
      <c r="M220" s="24">
        <v>0</v>
      </c>
      <c r="N220" s="24">
        <v>0</v>
      </c>
      <c r="O220" s="24">
        <f t="shared" si="23"/>
        <v>13091657761</v>
      </c>
      <c r="P220" s="24">
        <v>0</v>
      </c>
      <c r="Q220" s="24">
        <v>0</v>
      </c>
      <c r="R220" s="24">
        <v>0</v>
      </c>
      <c r="S220" s="24">
        <v>1824562276.5899999</v>
      </c>
      <c r="T220" s="24">
        <v>1824562276.5899999</v>
      </c>
      <c r="U220" s="24">
        <v>11267095484.41</v>
      </c>
      <c r="V220" s="24">
        <v>11267095484.41</v>
      </c>
      <c r="W220" s="24">
        <v>0</v>
      </c>
      <c r="X220" s="24">
        <f t="shared" si="18"/>
        <v>11267095484.41</v>
      </c>
      <c r="Y220" s="12">
        <f t="shared" si="19"/>
        <v>0.13936831453273735</v>
      </c>
      <c r="Z220" s="12">
        <f t="shared" si="20"/>
        <v>0.13936831453273735</v>
      </c>
      <c r="AA220" s="12">
        <f t="shared" si="21"/>
        <v>0</v>
      </c>
      <c r="AB220" s="13">
        <f t="shared" si="22"/>
        <v>0.13936831453273735</v>
      </c>
    </row>
    <row r="221" spans="1:28" ht="87" outlineLevel="2" x14ac:dyDescent="0.35">
      <c r="A221" s="25" t="s">
        <v>245</v>
      </c>
      <c r="B221" s="25" t="s">
        <v>269</v>
      </c>
      <c r="C221" s="25" t="s">
        <v>32</v>
      </c>
      <c r="D221" s="25" t="s">
        <v>51</v>
      </c>
      <c r="E221" s="25" t="s">
        <v>52</v>
      </c>
      <c r="F221" s="26" t="s">
        <v>35</v>
      </c>
      <c r="G221" s="25">
        <v>1112</v>
      </c>
      <c r="H221" s="25">
        <v>709500000</v>
      </c>
      <c r="I221" s="26" t="s">
        <v>32</v>
      </c>
      <c r="J221" s="27" t="s">
        <v>377</v>
      </c>
      <c r="K221" s="24">
        <v>6957436901</v>
      </c>
      <c r="L221" s="24">
        <v>6957436901</v>
      </c>
      <c r="M221" s="24">
        <v>0</v>
      </c>
      <c r="N221" s="24">
        <v>0</v>
      </c>
      <c r="O221" s="24">
        <f t="shared" si="23"/>
        <v>6957436901</v>
      </c>
      <c r="P221" s="24">
        <v>0</v>
      </c>
      <c r="Q221" s="24">
        <v>5448377360</v>
      </c>
      <c r="R221" s="24">
        <v>0</v>
      </c>
      <c r="S221" s="24">
        <v>1509059541</v>
      </c>
      <c r="T221" s="24">
        <v>1509059541</v>
      </c>
      <c r="U221" s="24">
        <v>0</v>
      </c>
      <c r="V221" s="24">
        <v>0</v>
      </c>
      <c r="W221" s="24">
        <v>0</v>
      </c>
      <c r="X221" s="24">
        <f t="shared" si="18"/>
        <v>0</v>
      </c>
      <c r="Y221" s="12">
        <f t="shared" si="19"/>
        <v>0.21689877500478677</v>
      </c>
      <c r="Z221" s="12">
        <f t="shared" si="20"/>
        <v>0.21689877500478677</v>
      </c>
      <c r="AA221" s="12">
        <f t="shared" si="21"/>
        <v>0.78310122499521317</v>
      </c>
      <c r="AB221" s="13">
        <f t="shared" si="22"/>
        <v>1</v>
      </c>
    </row>
    <row r="222" spans="1:28" ht="58" outlineLevel="2" x14ac:dyDescent="0.35">
      <c r="A222" s="25" t="s">
        <v>245</v>
      </c>
      <c r="B222" s="25" t="s">
        <v>269</v>
      </c>
      <c r="C222" s="25" t="s">
        <v>32</v>
      </c>
      <c r="D222" s="25" t="s">
        <v>53</v>
      </c>
      <c r="E222" s="25" t="s">
        <v>52</v>
      </c>
      <c r="F222" s="26" t="s">
        <v>35</v>
      </c>
      <c r="G222" s="25">
        <v>1112</v>
      </c>
      <c r="H222" s="25">
        <v>709500000</v>
      </c>
      <c r="I222" s="26" t="s">
        <v>32</v>
      </c>
      <c r="J222" s="27" t="s">
        <v>378</v>
      </c>
      <c r="K222" s="24">
        <v>382716219</v>
      </c>
      <c r="L222" s="24">
        <v>382716219</v>
      </c>
      <c r="M222" s="24">
        <v>0</v>
      </c>
      <c r="N222" s="24">
        <v>0</v>
      </c>
      <c r="O222" s="24">
        <f t="shared" si="23"/>
        <v>382716219</v>
      </c>
      <c r="P222" s="24">
        <v>0</v>
      </c>
      <c r="Q222" s="24">
        <v>301169377</v>
      </c>
      <c r="R222" s="24">
        <v>0</v>
      </c>
      <c r="S222" s="24">
        <v>81546842</v>
      </c>
      <c r="T222" s="24">
        <v>81546842</v>
      </c>
      <c r="U222" s="24">
        <v>0</v>
      </c>
      <c r="V222" s="24">
        <v>0</v>
      </c>
      <c r="W222" s="24">
        <v>0</v>
      </c>
      <c r="X222" s="24">
        <f t="shared" si="18"/>
        <v>0</v>
      </c>
      <c r="Y222" s="12">
        <f t="shared" si="19"/>
        <v>0.21307391208314586</v>
      </c>
      <c r="Z222" s="12">
        <f t="shared" si="20"/>
        <v>0.21307391208314586</v>
      </c>
      <c r="AA222" s="12">
        <f t="shared" si="21"/>
        <v>0.78692608791685414</v>
      </c>
      <c r="AB222" s="13">
        <f t="shared" si="22"/>
        <v>1</v>
      </c>
    </row>
    <row r="223" spans="1:28" ht="87" outlineLevel="2" x14ac:dyDescent="0.35">
      <c r="A223" s="25" t="s">
        <v>245</v>
      </c>
      <c r="B223" s="25" t="s">
        <v>269</v>
      </c>
      <c r="C223" s="25" t="s">
        <v>32</v>
      </c>
      <c r="D223" s="25" t="s">
        <v>54</v>
      </c>
      <c r="E223" s="25" t="s">
        <v>52</v>
      </c>
      <c r="F223" s="26" t="s">
        <v>35</v>
      </c>
      <c r="G223" s="25">
        <v>1112</v>
      </c>
      <c r="H223" s="25">
        <v>709500000</v>
      </c>
      <c r="I223" s="26" t="s">
        <v>32</v>
      </c>
      <c r="J223" s="27" t="s">
        <v>379</v>
      </c>
      <c r="K223" s="24">
        <v>261828218</v>
      </c>
      <c r="L223" s="24">
        <v>261828218</v>
      </c>
      <c r="M223" s="24">
        <v>0</v>
      </c>
      <c r="N223" s="24">
        <v>0</v>
      </c>
      <c r="O223" s="24">
        <f t="shared" si="23"/>
        <v>261828218</v>
      </c>
      <c r="P223" s="24">
        <v>0</v>
      </c>
      <c r="Q223" s="24">
        <v>235169709</v>
      </c>
      <c r="R223" s="24">
        <v>0</v>
      </c>
      <c r="S223" s="24">
        <v>26658509</v>
      </c>
      <c r="T223" s="24">
        <v>26658509</v>
      </c>
      <c r="U223" s="24">
        <v>0</v>
      </c>
      <c r="V223" s="24">
        <v>0</v>
      </c>
      <c r="W223" s="24">
        <v>0</v>
      </c>
      <c r="X223" s="24">
        <f t="shared" si="18"/>
        <v>0</v>
      </c>
      <c r="Y223" s="12">
        <f t="shared" si="19"/>
        <v>0.10181679119093268</v>
      </c>
      <c r="Z223" s="12">
        <f t="shared" si="20"/>
        <v>0.10181679119093268</v>
      </c>
      <c r="AA223" s="12">
        <f t="shared" si="21"/>
        <v>0.89818320880906732</v>
      </c>
      <c r="AB223" s="13">
        <f t="shared" si="22"/>
        <v>1</v>
      </c>
    </row>
    <row r="224" spans="1:28" ht="72.5" outlineLevel="2" x14ac:dyDescent="0.35">
      <c r="A224" s="25" t="s">
        <v>245</v>
      </c>
      <c r="B224" s="25" t="s">
        <v>269</v>
      </c>
      <c r="C224" s="25" t="s">
        <v>32</v>
      </c>
      <c r="D224" s="25" t="s">
        <v>55</v>
      </c>
      <c r="E224" s="25" t="s">
        <v>52</v>
      </c>
      <c r="F224" s="26" t="s">
        <v>35</v>
      </c>
      <c r="G224" s="25">
        <v>1112</v>
      </c>
      <c r="H224" s="25">
        <v>709500000</v>
      </c>
      <c r="I224" s="26" t="s">
        <v>32</v>
      </c>
      <c r="J224" s="27" t="s">
        <v>380</v>
      </c>
      <c r="K224" s="24">
        <v>2296297312</v>
      </c>
      <c r="L224" s="24">
        <v>2296297312</v>
      </c>
      <c r="M224" s="24">
        <v>0</v>
      </c>
      <c r="N224" s="24">
        <v>0</v>
      </c>
      <c r="O224" s="24">
        <f t="shared" si="23"/>
        <v>2296297312</v>
      </c>
      <c r="P224" s="24">
        <v>0</v>
      </c>
      <c r="Q224" s="24">
        <v>1807015499</v>
      </c>
      <c r="R224" s="24">
        <v>0</v>
      </c>
      <c r="S224" s="24">
        <v>489281813</v>
      </c>
      <c r="T224" s="24">
        <v>489281813</v>
      </c>
      <c r="U224" s="24">
        <v>0</v>
      </c>
      <c r="V224" s="24">
        <v>0</v>
      </c>
      <c r="W224" s="24">
        <v>0</v>
      </c>
      <c r="X224" s="24">
        <f t="shared" si="18"/>
        <v>0</v>
      </c>
      <c r="Y224" s="12">
        <f t="shared" si="19"/>
        <v>0.2130742436718055</v>
      </c>
      <c r="Z224" s="12">
        <f t="shared" si="20"/>
        <v>0.2130742436718055</v>
      </c>
      <c r="AA224" s="12">
        <f t="shared" si="21"/>
        <v>0.7869257563281945</v>
      </c>
      <c r="AB224" s="13">
        <f t="shared" si="22"/>
        <v>1</v>
      </c>
    </row>
    <row r="225" spans="1:28" ht="72.5" outlineLevel="2" x14ac:dyDescent="0.35">
      <c r="A225" s="25" t="s">
        <v>245</v>
      </c>
      <c r="B225" s="25" t="s">
        <v>269</v>
      </c>
      <c r="C225" s="25" t="s">
        <v>32</v>
      </c>
      <c r="D225" s="25" t="s">
        <v>56</v>
      </c>
      <c r="E225" s="25" t="s">
        <v>52</v>
      </c>
      <c r="F225" s="26" t="s">
        <v>35</v>
      </c>
      <c r="G225" s="25">
        <v>1112</v>
      </c>
      <c r="H225" s="25">
        <v>709500000</v>
      </c>
      <c r="I225" s="26" t="s">
        <v>32</v>
      </c>
      <c r="J225" s="27" t="s">
        <v>381</v>
      </c>
      <c r="K225" s="24">
        <v>1148148656</v>
      </c>
      <c r="L225" s="24">
        <v>1148148656</v>
      </c>
      <c r="M225" s="24">
        <v>0</v>
      </c>
      <c r="N225" s="24">
        <v>0</v>
      </c>
      <c r="O225" s="24">
        <f t="shared" si="23"/>
        <v>1148148656</v>
      </c>
      <c r="P225" s="24">
        <v>0</v>
      </c>
      <c r="Q225" s="24">
        <v>903508045</v>
      </c>
      <c r="R225" s="24">
        <v>0</v>
      </c>
      <c r="S225" s="24">
        <v>244640611</v>
      </c>
      <c r="T225" s="24">
        <v>244640611</v>
      </c>
      <c r="U225" s="24">
        <v>0</v>
      </c>
      <c r="V225" s="24">
        <v>0</v>
      </c>
      <c r="W225" s="24">
        <v>0</v>
      </c>
      <c r="X225" s="24">
        <f t="shared" si="18"/>
        <v>0</v>
      </c>
      <c r="Y225" s="12">
        <f t="shared" si="19"/>
        <v>0.21307398630095162</v>
      </c>
      <c r="Z225" s="12">
        <f t="shared" si="20"/>
        <v>0.21307398630095162</v>
      </c>
      <c r="AA225" s="12">
        <f t="shared" si="21"/>
        <v>0.78692601369904835</v>
      </c>
      <c r="AB225" s="13">
        <f t="shared" si="22"/>
        <v>1</v>
      </c>
    </row>
    <row r="226" spans="1:28" ht="58" outlineLevel="2" x14ac:dyDescent="0.35">
      <c r="A226" s="25" t="s">
        <v>245</v>
      </c>
      <c r="B226" s="25" t="s">
        <v>269</v>
      </c>
      <c r="C226" s="25" t="s">
        <v>32</v>
      </c>
      <c r="D226" s="25" t="s">
        <v>57</v>
      </c>
      <c r="E226" s="25" t="s">
        <v>52</v>
      </c>
      <c r="F226" s="26" t="s">
        <v>35</v>
      </c>
      <c r="G226" s="25">
        <v>1112</v>
      </c>
      <c r="H226" s="25">
        <v>709500000</v>
      </c>
      <c r="I226" s="26" t="s">
        <v>32</v>
      </c>
      <c r="J226" s="27" t="s">
        <v>382</v>
      </c>
      <c r="K226" s="24">
        <v>4688914916</v>
      </c>
      <c r="L226" s="24">
        <v>4688914916</v>
      </c>
      <c r="M226" s="24">
        <v>0</v>
      </c>
      <c r="N226" s="24">
        <v>0</v>
      </c>
      <c r="O226" s="24">
        <f t="shared" si="23"/>
        <v>4688914916</v>
      </c>
      <c r="P226" s="24">
        <v>0</v>
      </c>
      <c r="Q226" s="24">
        <v>3947486030.6799998</v>
      </c>
      <c r="R226" s="24">
        <v>0</v>
      </c>
      <c r="S226" s="24">
        <v>741428885.32000005</v>
      </c>
      <c r="T226" s="24">
        <v>741428885.32000005</v>
      </c>
      <c r="U226" s="24">
        <v>0</v>
      </c>
      <c r="V226" s="24">
        <v>0</v>
      </c>
      <c r="W226" s="24">
        <v>0</v>
      </c>
      <c r="X226" s="24">
        <f t="shared" si="18"/>
        <v>1.1920928955078125E-7</v>
      </c>
      <c r="Y226" s="12">
        <f t="shared" si="19"/>
        <v>0.1581237660743256</v>
      </c>
      <c r="Z226" s="12">
        <f t="shared" si="20"/>
        <v>0.1581237660743256</v>
      </c>
      <c r="AA226" s="12">
        <f t="shared" si="21"/>
        <v>0.84187623392567434</v>
      </c>
      <c r="AB226" s="13">
        <f t="shared" si="22"/>
        <v>1</v>
      </c>
    </row>
    <row r="227" spans="1:28" outlineLevel="1" x14ac:dyDescent="0.35">
      <c r="A227" s="29"/>
      <c r="B227" s="29"/>
      <c r="C227" s="29" t="s">
        <v>58</v>
      </c>
      <c r="D227" s="29"/>
      <c r="E227" s="29"/>
      <c r="F227" s="39"/>
      <c r="G227" s="29"/>
      <c r="H227" s="29"/>
      <c r="I227" s="39"/>
      <c r="J227" s="40"/>
      <c r="K227" s="30">
        <f t="shared" ref="K227:X227" si="24">SUBTOTAL(9,K12:K226)</f>
        <v>1664535540939</v>
      </c>
      <c r="L227" s="30">
        <f t="shared" si="24"/>
        <v>1664535540939</v>
      </c>
      <c r="M227" s="30">
        <f t="shared" si="24"/>
        <v>0</v>
      </c>
      <c r="N227" s="30">
        <f t="shared" si="24"/>
        <v>-173788907.93000001</v>
      </c>
      <c r="O227" s="30">
        <f t="shared" si="24"/>
        <v>1664535540939</v>
      </c>
      <c r="P227" s="30">
        <f t="shared" si="24"/>
        <v>0</v>
      </c>
      <c r="Q227" s="30">
        <f t="shared" si="24"/>
        <v>216148718589.20996</v>
      </c>
      <c r="R227" s="30">
        <f t="shared" si="24"/>
        <v>0</v>
      </c>
      <c r="S227" s="30">
        <f t="shared" si="24"/>
        <v>338730539921.66998</v>
      </c>
      <c r="T227" s="30">
        <f t="shared" si="24"/>
        <v>338727462678.29999</v>
      </c>
      <c r="U227" s="30">
        <f t="shared" si="24"/>
        <v>1109482493520.1899</v>
      </c>
      <c r="V227" s="30">
        <f t="shared" si="24"/>
        <v>1109656282428.1199</v>
      </c>
      <c r="W227" s="30">
        <f t="shared" si="24"/>
        <v>0</v>
      </c>
      <c r="X227" s="30">
        <f t="shared" si="24"/>
        <v>1109656282428.1199</v>
      </c>
      <c r="Y227" s="14">
        <f t="shared" si="19"/>
        <v>0.2034985325279296</v>
      </c>
      <c r="Z227" s="14">
        <f t="shared" si="20"/>
        <v>0.2034985325279296</v>
      </c>
      <c r="AA227" s="14">
        <f t="shared" si="21"/>
        <v>0.12985527390257817</v>
      </c>
      <c r="AB227" s="15">
        <f t="shared" si="22"/>
        <v>0.33335380643050777</v>
      </c>
    </row>
    <row r="228" spans="1:28" outlineLevel="2" x14ac:dyDescent="0.35">
      <c r="A228" s="25" t="s">
        <v>30</v>
      </c>
      <c r="B228" s="25" t="s">
        <v>31</v>
      </c>
      <c r="C228" s="25" t="s">
        <v>59</v>
      </c>
      <c r="D228" s="25" t="s">
        <v>60</v>
      </c>
      <c r="E228" s="25" t="s">
        <v>34</v>
      </c>
      <c r="F228" s="26" t="s">
        <v>35</v>
      </c>
      <c r="G228" s="25">
        <v>1120</v>
      </c>
      <c r="H228" s="25">
        <v>709800000</v>
      </c>
      <c r="I228" s="26" t="s">
        <v>32</v>
      </c>
      <c r="J228" s="27" t="s">
        <v>383</v>
      </c>
      <c r="K228" s="24">
        <v>149305299</v>
      </c>
      <c r="L228" s="24">
        <v>149305299</v>
      </c>
      <c r="M228" s="24">
        <v>0</v>
      </c>
      <c r="N228" s="24">
        <v>0</v>
      </c>
      <c r="O228" s="24">
        <f t="shared" si="23"/>
        <v>149305299</v>
      </c>
      <c r="P228" s="24">
        <v>0</v>
      </c>
      <c r="Q228" s="24">
        <v>7990406.5999999996</v>
      </c>
      <c r="R228" s="24">
        <v>210000.01</v>
      </c>
      <c r="S228" s="24">
        <v>294692.7</v>
      </c>
      <c r="T228" s="24">
        <v>294692.7</v>
      </c>
      <c r="U228" s="24">
        <v>89268658.689999998</v>
      </c>
      <c r="V228" s="24">
        <v>140810199.69</v>
      </c>
      <c r="W228" s="24">
        <v>0</v>
      </c>
      <c r="X228" s="24">
        <f t="shared" ref="X228:X259" si="25">+$O228-$P228-$Q228-$R228-$S228-$W228</f>
        <v>140810199.69000003</v>
      </c>
      <c r="Y228" s="12">
        <f t="shared" si="19"/>
        <v>1.9737591497003735E-3</v>
      </c>
      <c r="Z228" s="12">
        <f t="shared" si="20"/>
        <v>1.9737591497003735E-3</v>
      </c>
      <c r="AA228" s="12">
        <f t="shared" si="21"/>
        <v>5.4923747950834614E-2</v>
      </c>
      <c r="AB228" s="13">
        <f t="shared" si="22"/>
        <v>5.689750710053499E-2</v>
      </c>
    </row>
    <row r="229" spans="1:28" outlineLevel="2" x14ac:dyDescent="0.35">
      <c r="A229" s="25" t="s">
        <v>30</v>
      </c>
      <c r="B229" s="25" t="s">
        <v>31</v>
      </c>
      <c r="C229" s="25" t="s">
        <v>59</v>
      </c>
      <c r="D229" s="25" t="s">
        <v>61</v>
      </c>
      <c r="E229" s="25" t="s">
        <v>34</v>
      </c>
      <c r="F229" s="26" t="s">
        <v>35</v>
      </c>
      <c r="G229" s="25">
        <v>1120</v>
      </c>
      <c r="H229" s="25">
        <v>709800000</v>
      </c>
      <c r="I229" s="26" t="s">
        <v>32</v>
      </c>
      <c r="J229" s="27" t="s">
        <v>62</v>
      </c>
      <c r="K229" s="24">
        <v>0</v>
      </c>
      <c r="L229" s="24">
        <v>0</v>
      </c>
      <c r="M229" s="24">
        <v>319052.96000000002</v>
      </c>
      <c r="N229" s="24">
        <v>0</v>
      </c>
      <c r="O229" s="24">
        <f t="shared" si="23"/>
        <v>319052.96000000002</v>
      </c>
      <c r="P229" s="24">
        <v>0</v>
      </c>
      <c r="Q229" s="24">
        <v>319052.96000000002</v>
      </c>
      <c r="R229" s="24">
        <v>0</v>
      </c>
      <c r="S229" s="24">
        <v>0</v>
      </c>
      <c r="T229" s="24">
        <v>0</v>
      </c>
      <c r="U229" s="24">
        <v>-319052.96000000002</v>
      </c>
      <c r="V229" s="24">
        <v>-319052.96000000002</v>
      </c>
      <c r="W229" s="24">
        <v>0</v>
      </c>
      <c r="X229" s="24">
        <f t="shared" si="25"/>
        <v>0</v>
      </c>
      <c r="Y229" s="12">
        <f t="shared" si="19"/>
        <v>0</v>
      </c>
      <c r="Z229" s="12">
        <f t="shared" si="20"/>
        <v>0</v>
      </c>
      <c r="AA229" s="12">
        <f t="shared" si="21"/>
        <v>1</v>
      </c>
      <c r="AB229" s="13">
        <f t="shared" si="22"/>
        <v>1</v>
      </c>
    </row>
    <row r="230" spans="1:28" outlineLevel="2" x14ac:dyDescent="0.35">
      <c r="A230" s="25" t="s">
        <v>30</v>
      </c>
      <c r="B230" s="25" t="s">
        <v>31</v>
      </c>
      <c r="C230" s="25" t="s">
        <v>59</v>
      </c>
      <c r="D230" s="25" t="s">
        <v>63</v>
      </c>
      <c r="E230" s="25" t="s">
        <v>34</v>
      </c>
      <c r="F230" s="26" t="s">
        <v>35</v>
      </c>
      <c r="G230" s="25">
        <v>1120</v>
      </c>
      <c r="H230" s="25">
        <v>709800000</v>
      </c>
      <c r="I230" s="26" t="s">
        <v>32</v>
      </c>
      <c r="J230" s="27" t="s">
        <v>384</v>
      </c>
      <c r="K230" s="24">
        <v>17086800</v>
      </c>
      <c r="L230" s="24">
        <v>17086800</v>
      </c>
      <c r="M230" s="24">
        <v>0</v>
      </c>
      <c r="N230" s="24">
        <v>0</v>
      </c>
      <c r="O230" s="24">
        <f t="shared" si="23"/>
        <v>17086800</v>
      </c>
      <c r="P230" s="24">
        <v>0</v>
      </c>
      <c r="Q230" s="24">
        <v>127644.8</v>
      </c>
      <c r="R230" s="24">
        <v>0</v>
      </c>
      <c r="S230" s="24">
        <v>0</v>
      </c>
      <c r="T230" s="24">
        <v>0</v>
      </c>
      <c r="U230" s="24">
        <v>16959155.199999999</v>
      </c>
      <c r="V230" s="24">
        <v>16959155.199999999</v>
      </c>
      <c r="W230" s="24">
        <v>0</v>
      </c>
      <c r="X230" s="24">
        <f t="shared" si="25"/>
        <v>16959155.199999999</v>
      </c>
      <c r="Y230" s="12">
        <f t="shared" si="19"/>
        <v>0</v>
      </c>
      <c r="Z230" s="12">
        <f t="shared" si="20"/>
        <v>0</v>
      </c>
      <c r="AA230" s="12">
        <f t="shared" si="21"/>
        <v>7.4703747922372828E-3</v>
      </c>
      <c r="AB230" s="13">
        <f t="shared" si="22"/>
        <v>7.4703747922372828E-3</v>
      </c>
    </row>
    <row r="231" spans="1:28" outlineLevel="2" x14ac:dyDescent="0.35">
      <c r="A231" s="25" t="s">
        <v>30</v>
      </c>
      <c r="B231" s="25" t="s">
        <v>31</v>
      </c>
      <c r="C231" s="25" t="s">
        <v>59</v>
      </c>
      <c r="D231" s="25" t="s">
        <v>64</v>
      </c>
      <c r="E231" s="25" t="s">
        <v>34</v>
      </c>
      <c r="F231" s="26" t="s">
        <v>35</v>
      </c>
      <c r="G231" s="25">
        <v>1120</v>
      </c>
      <c r="H231" s="25">
        <v>709800000</v>
      </c>
      <c r="I231" s="26" t="s">
        <v>32</v>
      </c>
      <c r="J231" s="27" t="s">
        <v>385</v>
      </c>
      <c r="K231" s="24">
        <v>31384500</v>
      </c>
      <c r="L231" s="24">
        <v>31384500</v>
      </c>
      <c r="M231" s="24">
        <v>0</v>
      </c>
      <c r="N231" s="24">
        <v>0</v>
      </c>
      <c r="O231" s="24">
        <f t="shared" si="23"/>
        <v>31384500</v>
      </c>
      <c r="P231" s="24">
        <v>0</v>
      </c>
      <c r="Q231" s="24">
        <v>6350134.0499999998</v>
      </c>
      <c r="R231" s="24">
        <v>0</v>
      </c>
      <c r="S231" s="24">
        <v>0</v>
      </c>
      <c r="T231" s="24">
        <v>0</v>
      </c>
      <c r="U231" s="24">
        <v>25034365.949999999</v>
      </c>
      <c r="V231" s="24">
        <v>25034365.949999999</v>
      </c>
      <c r="W231" s="24">
        <v>0</v>
      </c>
      <c r="X231" s="24">
        <f t="shared" si="25"/>
        <v>25034365.949999999</v>
      </c>
      <c r="Y231" s="12">
        <f t="shared" si="19"/>
        <v>0</v>
      </c>
      <c r="Z231" s="12">
        <f t="shared" si="20"/>
        <v>0</v>
      </c>
      <c r="AA231" s="12">
        <f t="shared" si="21"/>
        <v>0.20233344644649429</v>
      </c>
      <c r="AB231" s="13">
        <f t="shared" si="22"/>
        <v>0.20233344644649429</v>
      </c>
    </row>
    <row r="232" spans="1:28" ht="58" outlineLevel="2" x14ac:dyDescent="0.35">
      <c r="A232" s="25" t="s">
        <v>30</v>
      </c>
      <c r="B232" s="25" t="s">
        <v>31</v>
      </c>
      <c r="C232" s="25" t="s">
        <v>59</v>
      </c>
      <c r="D232" s="25" t="s">
        <v>65</v>
      </c>
      <c r="E232" s="25" t="s">
        <v>34</v>
      </c>
      <c r="F232" s="26" t="s">
        <v>35</v>
      </c>
      <c r="G232" s="25">
        <v>1120</v>
      </c>
      <c r="H232" s="25">
        <v>709800000</v>
      </c>
      <c r="I232" s="26" t="s">
        <v>32</v>
      </c>
      <c r="J232" s="27" t="s">
        <v>386</v>
      </c>
      <c r="K232" s="24">
        <v>5000000</v>
      </c>
      <c r="L232" s="24">
        <v>5000000</v>
      </c>
      <c r="M232" s="24">
        <v>0</v>
      </c>
      <c r="N232" s="24">
        <v>0</v>
      </c>
      <c r="O232" s="24">
        <f t="shared" si="23"/>
        <v>5000000</v>
      </c>
      <c r="P232" s="24">
        <v>0</v>
      </c>
      <c r="Q232" s="24">
        <v>0</v>
      </c>
      <c r="R232" s="24">
        <v>0</v>
      </c>
      <c r="S232" s="24">
        <v>0</v>
      </c>
      <c r="T232" s="24">
        <v>0</v>
      </c>
      <c r="U232" s="24">
        <v>0</v>
      </c>
      <c r="V232" s="24">
        <v>5000000</v>
      </c>
      <c r="W232" s="24">
        <v>0</v>
      </c>
      <c r="X232" s="24">
        <f t="shared" si="25"/>
        <v>5000000</v>
      </c>
      <c r="Y232" s="12">
        <f t="shared" si="19"/>
        <v>0</v>
      </c>
      <c r="Z232" s="12">
        <f t="shared" si="20"/>
        <v>0</v>
      </c>
      <c r="AA232" s="12">
        <f t="shared" si="21"/>
        <v>0</v>
      </c>
      <c r="AB232" s="13">
        <f t="shared" si="22"/>
        <v>0</v>
      </c>
    </row>
    <row r="233" spans="1:28" ht="58" outlineLevel="2" x14ac:dyDescent="0.35">
      <c r="A233" s="25" t="s">
        <v>30</v>
      </c>
      <c r="B233" s="25" t="s">
        <v>31</v>
      </c>
      <c r="C233" s="25" t="s">
        <v>59</v>
      </c>
      <c r="D233" s="25" t="s">
        <v>66</v>
      </c>
      <c r="E233" s="25" t="s">
        <v>34</v>
      </c>
      <c r="F233" s="26" t="s">
        <v>35</v>
      </c>
      <c r="G233" s="25">
        <v>1120</v>
      </c>
      <c r="H233" s="25">
        <v>709800000</v>
      </c>
      <c r="I233" s="26" t="s">
        <v>32</v>
      </c>
      <c r="J233" s="27" t="s">
        <v>387</v>
      </c>
      <c r="K233" s="24">
        <v>1083391</v>
      </c>
      <c r="L233" s="24">
        <v>1083391</v>
      </c>
      <c r="M233" s="24">
        <v>-528318.27</v>
      </c>
      <c r="N233" s="24">
        <v>0</v>
      </c>
      <c r="O233" s="24">
        <f t="shared" si="23"/>
        <v>555072.73</v>
      </c>
      <c r="P233" s="24">
        <v>0</v>
      </c>
      <c r="Q233" s="24">
        <v>0</v>
      </c>
      <c r="R233" s="24">
        <v>0</v>
      </c>
      <c r="S233" s="24">
        <v>0</v>
      </c>
      <c r="T233" s="24">
        <v>0</v>
      </c>
      <c r="U233" s="24">
        <v>343150</v>
      </c>
      <c r="V233" s="24">
        <v>1083391</v>
      </c>
      <c r="W233" s="24">
        <v>0</v>
      </c>
      <c r="X233" s="24">
        <f t="shared" si="25"/>
        <v>555072.73</v>
      </c>
      <c r="Y233" s="12">
        <f t="shared" si="19"/>
        <v>0</v>
      </c>
      <c r="Z233" s="12">
        <f t="shared" si="20"/>
        <v>0</v>
      </c>
      <c r="AA233" s="12">
        <f t="shared" si="21"/>
        <v>0</v>
      </c>
      <c r="AB233" s="13">
        <f t="shared" si="22"/>
        <v>0</v>
      </c>
    </row>
    <row r="234" spans="1:28" outlineLevel="2" x14ac:dyDescent="0.35">
      <c r="A234" s="25" t="s">
        <v>30</v>
      </c>
      <c r="B234" s="25" t="s">
        <v>31</v>
      </c>
      <c r="C234" s="25" t="s">
        <v>59</v>
      </c>
      <c r="D234" s="25" t="s">
        <v>67</v>
      </c>
      <c r="E234" s="25" t="s">
        <v>34</v>
      </c>
      <c r="F234" s="26" t="s">
        <v>35</v>
      </c>
      <c r="G234" s="25">
        <v>1120</v>
      </c>
      <c r="H234" s="25">
        <v>709800000</v>
      </c>
      <c r="I234" s="26" t="s">
        <v>32</v>
      </c>
      <c r="J234" s="27" t="s">
        <v>388</v>
      </c>
      <c r="K234" s="24">
        <v>3820460</v>
      </c>
      <c r="L234" s="24">
        <v>3820460</v>
      </c>
      <c r="M234" s="24">
        <v>0</v>
      </c>
      <c r="N234" s="24">
        <v>0</v>
      </c>
      <c r="O234" s="24">
        <f t="shared" si="23"/>
        <v>3820460</v>
      </c>
      <c r="P234" s="24">
        <v>0</v>
      </c>
      <c r="Q234" s="24">
        <v>942195</v>
      </c>
      <c r="R234" s="24">
        <v>0</v>
      </c>
      <c r="S234" s="24">
        <v>12920</v>
      </c>
      <c r="T234" s="24">
        <v>12920</v>
      </c>
      <c r="U234" s="24">
        <v>0</v>
      </c>
      <c r="V234" s="24">
        <v>2865345</v>
      </c>
      <c r="W234" s="24">
        <v>0</v>
      </c>
      <c r="X234" s="24">
        <f t="shared" si="25"/>
        <v>2865345</v>
      </c>
      <c r="Y234" s="12">
        <f t="shared" si="19"/>
        <v>3.3817917214157456E-3</v>
      </c>
      <c r="Z234" s="12">
        <f t="shared" si="20"/>
        <v>3.3817917214157456E-3</v>
      </c>
      <c r="AA234" s="12">
        <f t="shared" si="21"/>
        <v>0.24661820827858424</v>
      </c>
      <c r="AB234" s="13">
        <f t="shared" si="22"/>
        <v>0.25</v>
      </c>
    </row>
    <row r="235" spans="1:28" outlineLevel="2" x14ac:dyDescent="0.35">
      <c r="A235" s="25" t="s">
        <v>30</v>
      </c>
      <c r="B235" s="25" t="s">
        <v>31</v>
      </c>
      <c r="C235" s="25" t="s">
        <v>59</v>
      </c>
      <c r="D235" s="25" t="s">
        <v>68</v>
      </c>
      <c r="E235" s="25" t="s">
        <v>34</v>
      </c>
      <c r="F235" s="26" t="s">
        <v>35</v>
      </c>
      <c r="G235" s="25">
        <v>1120</v>
      </c>
      <c r="H235" s="25">
        <v>709800000</v>
      </c>
      <c r="I235" s="26" t="s">
        <v>32</v>
      </c>
      <c r="J235" s="27" t="s">
        <v>389</v>
      </c>
      <c r="K235" s="24">
        <v>137380700</v>
      </c>
      <c r="L235" s="24">
        <v>137380700</v>
      </c>
      <c r="M235" s="24">
        <v>0</v>
      </c>
      <c r="N235" s="24">
        <v>0</v>
      </c>
      <c r="O235" s="24">
        <f t="shared" si="23"/>
        <v>137380700</v>
      </c>
      <c r="P235" s="24">
        <v>0</v>
      </c>
      <c r="Q235" s="24">
        <v>42679567</v>
      </c>
      <c r="R235" s="24">
        <v>0</v>
      </c>
      <c r="S235" s="24">
        <v>2525200</v>
      </c>
      <c r="T235" s="24">
        <v>2525200</v>
      </c>
      <c r="U235" s="24">
        <v>588800</v>
      </c>
      <c r="V235" s="24">
        <v>92175933</v>
      </c>
      <c r="W235" s="24">
        <v>0</v>
      </c>
      <c r="X235" s="24">
        <f t="shared" si="25"/>
        <v>92175933</v>
      </c>
      <c r="Y235" s="12">
        <f t="shared" si="19"/>
        <v>1.8381038966900007E-2</v>
      </c>
      <c r="Z235" s="12">
        <f t="shared" si="20"/>
        <v>1.8381038966900007E-2</v>
      </c>
      <c r="AA235" s="12">
        <f t="shared" si="21"/>
        <v>0.31066639637154275</v>
      </c>
      <c r="AB235" s="13">
        <f t="shared" si="22"/>
        <v>0.32904743533844277</v>
      </c>
    </row>
    <row r="236" spans="1:28" outlineLevel="2" x14ac:dyDescent="0.35">
      <c r="A236" s="25" t="s">
        <v>30</v>
      </c>
      <c r="B236" s="25" t="s">
        <v>31</v>
      </c>
      <c r="C236" s="25" t="s">
        <v>59</v>
      </c>
      <c r="D236" s="25" t="s">
        <v>69</v>
      </c>
      <c r="E236" s="25" t="s">
        <v>34</v>
      </c>
      <c r="F236" s="26" t="s">
        <v>35</v>
      </c>
      <c r="G236" s="25">
        <v>1120</v>
      </c>
      <c r="H236" s="25">
        <v>709800000</v>
      </c>
      <c r="I236" s="26" t="s">
        <v>32</v>
      </c>
      <c r="J236" s="27" t="s">
        <v>70</v>
      </c>
      <c r="K236" s="24">
        <v>13000000</v>
      </c>
      <c r="L236" s="24">
        <v>13000000</v>
      </c>
      <c r="M236" s="24">
        <v>0</v>
      </c>
      <c r="N236" s="24">
        <v>0</v>
      </c>
      <c r="O236" s="24">
        <f t="shared" si="23"/>
        <v>13000000</v>
      </c>
      <c r="P236" s="24">
        <v>0</v>
      </c>
      <c r="Q236" s="24">
        <v>7091669.4400000004</v>
      </c>
      <c r="R236" s="24">
        <v>0</v>
      </c>
      <c r="S236" s="24">
        <v>4730911</v>
      </c>
      <c r="T236" s="24">
        <v>4730911</v>
      </c>
      <c r="U236" s="24">
        <v>1177419.56</v>
      </c>
      <c r="V236" s="24">
        <v>1177419.56</v>
      </c>
      <c r="W236" s="24">
        <v>0</v>
      </c>
      <c r="X236" s="24">
        <f t="shared" si="25"/>
        <v>1177419.5599999996</v>
      </c>
      <c r="Y236" s="12">
        <f t="shared" si="19"/>
        <v>0.36391623076923074</v>
      </c>
      <c r="Z236" s="12">
        <f t="shared" si="20"/>
        <v>0.36391623076923074</v>
      </c>
      <c r="AA236" s="12">
        <f t="shared" si="21"/>
        <v>0.54551303384615391</v>
      </c>
      <c r="AB236" s="13">
        <f t="shared" si="22"/>
        <v>0.90942926461538465</v>
      </c>
    </row>
    <row r="237" spans="1:28" outlineLevel="2" x14ac:dyDescent="0.35">
      <c r="A237" s="25" t="s">
        <v>30</v>
      </c>
      <c r="B237" s="25" t="s">
        <v>31</v>
      </c>
      <c r="C237" s="25" t="s">
        <v>59</v>
      </c>
      <c r="D237" s="25" t="s">
        <v>71</v>
      </c>
      <c r="E237" s="25" t="s">
        <v>34</v>
      </c>
      <c r="F237" s="26" t="s">
        <v>35</v>
      </c>
      <c r="G237" s="25">
        <v>1120</v>
      </c>
      <c r="H237" s="25">
        <v>709800000</v>
      </c>
      <c r="I237" s="26" t="s">
        <v>32</v>
      </c>
      <c r="J237" s="27" t="s">
        <v>390</v>
      </c>
      <c r="K237" s="24">
        <v>13000000</v>
      </c>
      <c r="L237" s="24">
        <v>13000000</v>
      </c>
      <c r="M237" s="24">
        <v>0</v>
      </c>
      <c r="N237" s="24">
        <v>0</v>
      </c>
      <c r="O237" s="24">
        <f t="shared" si="23"/>
        <v>13000000</v>
      </c>
      <c r="P237" s="24">
        <v>0</v>
      </c>
      <c r="Q237" s="24">
        <v>13000000</v>
      </c>
      <c r="R237" s="24">
        <v>0</v>
      </c>
      <c r="S237" s="24">
        <v>0</v>
      </c>
      <c r="T237" s="24">
        <v>0</v>
      </c>
      <c r="U237" s="24">
        <v>0</v>
      </c>
      <c r="V237" s="24">
        <v>0</v>
      </c>
      <c r="W237" s="24">
        <v>0</v>
      </c>
      <c r="X237" s="24">
        <f t="shared" si="25"/>
        <v>0</v>
      </c>
      <c r="Y237" s="12">
        <f t="shared" si="19"/>
        <v>0</v>
      </c>
      <c r="Z237" s="12">
        <f t="shared" si="20"/>
        <v>0</v>
      </c>
      <c r="AA237" s="12">
        <f t="shared" si="21"/>
        <v>1</v>
      </c>
      <c r="AB237" s="13">
        <f t="shared" si="22"/>
        <v>1</v>
      </c>
    </row>
    <row r="238" spans="1:28" outlineLevel="2" x14ac:dyDescent="0.35">
      <c r="A238" s="25" t="s">
        <v>30</v>
      </c>
      <c r="B238" s="25" t="s">
        <v>31</v>
      </c>
      <c r="C238" s="25" t="s">
        <v>59</v>
      </c>
      <c r="D238" s="25" t="s">
        <v>72</v>
      </c>
      <c r="E238" s="25" t="s">
        <v>34</v>
      </c>
      <c r="F238" s="26" t="s">
        <v>35</v>
      </c>
      <c r="G238" s="25">
        <v>1120</v>
      </c>
      <c r="H238" s="25">
        <v>709800000</v>
      </c>
      <c r="I238" s="26" t="s">
        <v>32</v>
      </c>
      <c r="J238" s="27" t="s">
        <v>73</v>
      </c>
      <c r="K238" s="24">
        <v>1000000</v>
      </c>
      <c r="L238" s="24">
        <v>1000000</v>
      </c>
      <c r="M238" s="24">
        <v>0</v>
      </c>
      <c r="N238" s="24">
        <v>0</v>
      </c>
      <c r="O238" s="24">
        <f t="shared" si="23"/>
        <v>1000000</v>
      </c>
      <c r="P238" s="24">
        <v>0</v>
      </c>
      <c r="Q238" s="24">
        <v>10992.91</v>
      </c>
      <c r="R238" s="24">
        <v>0</v>
      </c>
      <c r="S238" s="24">
        <v>124535.03</v>
      </c>
      <c r="T238" s="24">
        <v>124535.03</v>
      </c>
      <c r="U238" s="24">
        <v>864472.06</v>
      </c>
      <c r="V238" s="24">
        <v>864472.06</v>
      </c>
      <c r="W238" s="24">
        <v>0</v>
      </c>
      <c r="X238" s="24">
        <f t="shared" si="25"/>
        <v>864472.05999999994</v>
      </c>
      <c r="Y238" s="12">
        <f t="shared" si="19"/>
        <v>0.12453503</v>
      </c>
      <c r="Z238" s="12">
        <f t="shared" si="20"/>
        <v>0.12453503</v>
      </c>
      <c r="AA238" s="12">
        <f t="shared" si="21"/>
        <v>1.099291E-2</v>
      </c>
      <c r="AB238" s="13">
        <f t="shared" si="22"/>
        <v>0.13552794000000001</v>
      </c>
    </row>
    <row r="239" spans="1:28" ht="203" outlineLevel="2" x14ac:dyDescent="0.35">
      <c r="A239" s="25" t="s">
        <v>30</v>
      </c>
      <c r="B239" s="25" t="s">
        <v>31</v>
      </c>
      <c r="C239" s="25" t="s">
        <v>59</v>
      </c>
      <c r="D239" s="25" t="s">
        <v>74</v>
      </c>
      <c r="E239" s="25" t="s">
        <v>34</v>
      </c>
      <c r="F239" s="26" t="s">
        <v>35</v>
      </c>
      <c r="G239" s="25">
        <v>1120</v>
      </c>
      <c r="H239" s="25">
        <v>709800000</v>
      </c>
      <c r="I239" s="26" t="s">
        <v>32</v>
      </c>
      <c r="J239" s="27" t="s">
        <v>391</v>
      </c>
      <c r="K239" s="24">
        <v>37169970</v>
      </c>
      <c r="L239" s="24">
        <v>37169970</v>
      </c>
      <c r="M239" s="24">
        <v>0</v>
      </c>
      <c r="N239" s="24">
        <v>0</v>
      </c>
      <c r="O239" s="24">
        <f t="shared" si="23"/>
        <v>37169970</v>
      </c>
      <c r="P239" s="24">
        <v>3927000</v>
      </c>
      <c r="Q239" s="24">
        <v>1174348.23</v>
      </c>
      <c r="R239" s="24">
        <v>0</v>
      </c>
      <c r="S239" s="24">
        <v>408490</v>
      </c>
      <c r="T239" s="24">
        <v>408490</v>
      </c>
      <c r="U239" s="24">
        <v>20660131.77</v>
      </c>
      <c r="V239" s="24">
        <v>31660131.77</v>
      </c>
      <c r="W239" s="24">
        <v>0</v>
      </c>
      <c r="X239" s="24">
        <f t="shared" si="25"/>
        <v>31660131.77</v>
      </c>
      <c r="Y239" s="12">
        <f t="shared" si="19"/>
        <v>1.098978557152454E-2</v>
      </c>
      <c r="Z239" s="12">
        <f t="shared" si="20"/>
        <v>1.098978557152454E-2</v>
      </c>
      <c r="AA239" s="12">
        <f t="shared" si="21"/>
        <v>0.13724380810638268</v>
      </c>
      <c r="AB239" s="13">
        <f t="shared" si="22"/>
        <v>0.14823359367790723</v>
      </c>
    </row>
    <row r="240" spans="1:28" ht="29" outlineLevel="2" x14ac:dyDescent="0.35">
      <c r="A240" s="25" t="s">
        <v>30</v>
      </c>
      <c r="B240" s="25" t="s">
        <v>31</v>
      </c>
      <c r="C240" s="25" t="s">
        <v>59</v>
      </c>
      <c r="D240" s="25" t="s">
        <v>75</v>
      </c>
      <c r="E240" s="25" t="s">
        <v>34</v>
      </c>
      <c r="F240" s="26" t="s">
        <v>35</v>
      </c>
      <c r="G240" s="25">
        <v>1120</v>
      </c>
      <c r="H240" s="25">
        <v>709800000</v>
      </c>
      <c r="I240" s="26" t="s">
        <v>32</v>
      </c>
      <c r="J240" s="27" t="s">
        <v>392</v>
      </c>
      <c r="K240" s="24">
        <v>37320000</v>
      </c>
      <c r="L240" s="24">
        <v>37320000</v>
      </c>
      <c r="M240" s="24">
        <v>0</v>
      </c>
      <c r="N240" s="24">
        <v>0</v>
      </c>
      <c r="O240" s="24">
        <f t="shared" si="23"/>
        <v>37320000</v>
      </c>
      <c r="P240" s="24">
        <v>0</v>
      </c>
      <c r="Q240" s="24">
        <v>255160.2</v>
      </c>
      <c r="R240" s="24">
        <v>0</v>
      </c>
      <c r="S240" s="24">
        <v>0</v>
      </c>
      <c r="T240" s="24">
        <v>0</v>
      </c>
      <c r="U240" s="24">
        <v>37064839.799999997</v>
      </c>
      <c r="V240" s="24">
        <v>37064839.799999997</v>
      </c>
      <c r="W240" s="24">
        <v>0</v>
      </c>
      <c r="X240" s="24">
        <f t="shared" si="25"/>
        <v>37064839.799999997</v>
      </c>
      <c r="Y240" s="12">
        <f t="shared" si="19"/>
        <v>0</v>
      </c>
      <c r="Z240" s="12">
        <f t="shared" si="20"/>
        <v>0</v>
      </c>
      <c r="AA240" s="12">
        <f t="shared" si="21"/>
        <v>6.8370900321543413E-3</v>
      </c>
      <c r="AB240" s="13">
        <f t="shared" si="22"/>
        <v>6.8370900321543413E-3</v>
      </c>
    </row>
    <row r="241" spans="1:28" outlineLevel="2" x14ac:dyDescent="0.35">
      <c r="A241" s="25" t="s">
        <v>30</v>
      </c>
      <c r="B241" s="25" t="s">
        <v>31</v>
      </c>
      <c r="C241" s="25" t="s">
        <v>59</v>
      </c>
      <c r="D241" s="25" t="s">
        <v>76</v>
      </c>
      <c r="E241" s="25" t="s">
        <v>34</v>
      </c>
      <c r="F241" s="26" t="s">
        <v>35</v>
      </c>
      <c r="G241" s="25">
        <v>1120</v>
      </c>
      <c r="H241" s="25">
        <v>709800000</v>
      </c>
      <c r="I241" s="26" t="s">
        <v>32</v>
      </c>
      <c r="J241" s="27" t="s">
        <v>77</v>
      </c>
      <c r="K241" s="24">
        <v>0</v>
      </c>
      <c r="L241" s="24">
        <v>0</v>
      </c>
      <c r="M241" s="24">
        <v>209265.31</v>
      </c>
      <c r="N241" s="24">
        <v>0</v>
      </c>
      <c r="O241" s="24">
        <f t="shared" si="23"/>
        <v>209265.31</v>
      </c>
      <c r="P241" s="24">
        <v>0</v>
      </c>
      <c r="Q241" s="24">
        <v>209265.31</v>
      </c>
      <c r="R241" s="24">
        <v>0</v>
      </c>
      <c r="S241" s="24">
        <v>0</v>
      </c>
      <c r="T241" s="24">
        <v>0</v>
      </c>
      <c r="U241" s="24">
        <v>-209265.31</v>
      </c>
      <c r="V241" s="24">
        <v>-209265.31</v>
      </c>
      <c r="W241" s="24">
        <v>0</v>
      </c>
      <c r="X241" s="24">
        <f t="shared" si="25"/>
        <v>0</v>
      </c>
      <c r="Y241" s="12">
        <f t="shared" si="19"/>
        <v>0</v>
      </c>
      <c r="Z241" s="12">
        <f t="shared" si="20"/>
        <v>0</v>
      </c>
      <c r="AA241" s="12">
        <f t="shared" si="21"/>
        <v>1</v>
      </c>
      <c r="AB241" s="13">
        <f t="shared" si="22"/>
        <v>1</v>
      </c>
    </row>
    <row r="242" spans="1:28" outlineLevel="2" x14ac:dyDescent="0.35">
      <c r="A242" s="25" t="s">
        <v>141</v>
      </c>
      <c r="B242" s="25" t="s">
        <v>31</v>
      </c>
      <c r="C242" s="25" t="s">
        <v>59</v>
      </c>
      <c r="D242" s="25" t="s">
        <v>142</v>
      </c>
      <c r="E242" s="25" t="s">
        <v>34</v>
      </c>
      <c r="F242" s="26" t="s">
        <v>35</v>
      </c>
      <c r="G242" s="25">
        <v>1120</v>
      </c>
      <c r="H242" s="25">
        <v>709800000</v>
      </c>
      <c r="I242" s="26" t="s">
        <v>32</v>
      </c>
      <c r="J242" s="27" t="s">
        <v>143</v>
      </c>
      <c r="K242" s="24">
        <v>4706298575</v>
      </c>
      <c r="L242" s="24">
        <v>4706298575</v>
      </c>
      <c r="M242" s="24">
        <v>0</v>
      </c>
      <c r="N242" s="24">
        <v>0</v>
      </c>
      <c r="O242" s="24">
        <f t="shared" si="23"/>
        <v>4706298575</v>
      </c>
      <c r="P242" s="24">
        <v>35356975.68</v>
      </c>
      <c r="Q242" s="24">
        <v>884660471.59000003</v>
      </c>
      <c r="R242" s="24">
        <v>17891170.219999999</v>
      </c>
      <c r="S242" s="24">
        <v>418630577.52999997</v>
      </c>
      <c r="T242" s="24">
        <v>418630577.52999997</v>
      </c>
      <c r="U242" s="24">
        <v>69535448.980000004</v>
      </c>
      <c r="V242" s="24">
        <v>3349759379.98</v>
      </c>
      <c r="W242" s="24">
        <v>0</v>
      </c>
      <c r="X242" s="24">
        <f t="shared" si="25"/>
        <v>3349759379.9799995</v>
      </c>
      <c r="Y242" s="12">
        <f t="shared" si="19"/>
        <v>8.8951130247829621E-2</v>
      </c>
      <c r="Z242" s="12">
        <f t="shared" si="20"/>
        <v>8.8951130247829621E-2</v>
      </c>
      <c r="AA242" s="12">
        <f t="shared" si="21"/>
        <v>0.19928795475752406</v>
      </c>
      <c r="AB242" s="13">
        <f t="shared" si="22"/>
        <v>0.28823908500535367</v>
      </c>
    </row>
    <row r="243" spans="1:28" outlineLevel="2" x14ac:dyDescent="0.35">
      <c r="A243" s="25" t="s">
        <v>141</v>
      </c>
      <c r="B243" s="25" t="s">
        <v>31</v>
      </c>
      <c r="C243" s="25" t="s">
        <v>59</v>
      </c>
      <c r="D243" s="25" t="s">
        <v>144</v>
      </c>
      <c r="E243" s="25" t="s">
        <v>34</v>
      </c>
      <c r="F243" s="26" t="s">
        <v>35</v>
      </c>
      <c r="G243" s="25">
        <v>1120</v>
      </c>
      <c r="H243" s="25">
        <v>709800000</v>
      </c>
      <c r="I243" s="26" t="s">
        <v>32</v>
      </c>
      <c r="J243" s="27" t="s">
        <v>145</v>
      </c>
      <c r="K243" s="24">
        <v>52915912</v>
      </c>
      <c r="L243" s="24">
        <v>52915912</v>
      </c>
      <c r="M243" s="24">
        <v>0</v>
      </c>
      <c r="N243" s="24">
        <v>0</v>
      </c>
      <c r="O243" s="24">
        <f t="shared" si="23"/>
        <v>52915912</v>
      </c>
      <c r="P243" s="24">
        <v>0</v>
      </c>
      <c r="Q243" s="24">
        <v>8140910.3899999997</v>
      </c>
      <c r="R243" s="24">
        <v>0</v>
      </c>
      <c r="S243" s="24">
        <v>8140909.4000000004</v>
      </c>
      <c r="T243" s="24">
        <v>8140909.4000000004</v>
      </c>
      <c r="U243" s="24">
        <v>0.21</v>
      </c>
      <c r="V243" s="24">
        <v>36634092.210000001</v>
      </c>
      <c r="W243" s="24">
        <v>0</v>
      </c>
      <c r="X243" s="24">
        <f t="shared" si="25"/>
        <v>36634092.210000001</v>
      </c>
      <c r="Y243" s="12">
        <f t="shared" si="19"/>
        <v>0.15384615122952053</v>
      </c>
      <c r="Z243" s="12">
        <f t="shared" si="20"/>
        <v>0.15384615122952053</v>
      </c>
      <c r="AA243" s="12">
        <f t="shared" si="21"/>
        <v>0.15384616993844874</v>
      </c>
      <c r="AB243" s="13">
        <f t="shared" si="22"/>
        <v>0.3076923211679693</v>
      </c>
    </row>
    <row r="244" spans="1:28" outlineLevel="2" x14ac:dyDescent="0.35">
      <c r="A244" s="25" t="s">
        <v>141</v>
      </c>
      <c r="B244" s="25" t="s">
        <v>31</v>
      </c>
      <c r="C244" s="25" t="s">
        <v>59</v>
      </c>
      <c r="D244" s="25" t="s">
        <v>146</v>
      </c>
      <c r="E244" s="25" t="s">
        <v>34</v>
      </c>
      <c r="F244" s="26" t="s">
        <v>35</v>
      </c>
      <c r="G244" s="25">
        <v>1120</v>
      </c>
      <c r="H244" s="25">
        <v>709800000</v>
      </c>
      <c r="I244" s="26" t="s">
        <v>32</v>
      </c>
      <c r="J244" s="27" t="s">
        <v>147</v>
      </c>
      <c r="K244" s="24">
        <v>241369780</v>
      </c>
      <c r="L244" s="24">
        <v>241369780</v>
      </c>
      <c r="M244" s="24">
        <v>-20876196.059999999</v>
      </c>
      <c r="N244" s="24">
        <v>0</v>
      </c>
      <c r="O244" s="24">
        <f t="shared" si="23"/>
        <v>220493583.94</v>
      </c>
      <c r="P244" s="24">
        <v>0</v>
      </c>
      <c r="Q244" s="24">
        <v>47611127.609999999</v>
      </c>
      <c r="R244" s="24">
        <v>0</v>
      </c>
      <c r="S244" s="24">
        <v>9923336.7599999998</v>
      </c>
      <c r="T244" s="24">
        <v>9923336.7599999998</v>
      </c>
      <c r="U244" s="24">
        <v>1270978.6299999999</v>
      </c>
      <c r="V244" s="24">
        <v>183835315.63</v>
      </c>
      <c r="W244" s="24">
        <v>0</v>
      </c>
      <c r="X244" s="24">
        <f t="shared" si="25"/>
        <v>162959119.56999999</v>
      </c>
      <c r="Y244" s="12">
        <f t="shared" si="19"/>
        <v>4.1112589819653475E-2</v>
      </c>
      <c r="Z244" s="12">
        <f t="shared" si="20"/>
        <v>4.500510437845804E-2</v>
      </c>
      <c r="AA244" s="12">
        <f t="shared" si="21"/>
        <v>0.21592976430078703</v>
      </c>
      <c r="AB244" s="13">
        <f t="shared" si="22"/>
        <v>0.26093486867924509</v>
      </c>
    </row>
    <row r="245" spans="1:28" outlineLevel="2" x14ac:dyDescent="0.35">
      <c r="A245" s="25" t="s">
        <v>141</v>
      </c>
      <c r="B245" s="25" t="s">
        <v>31</v>
      </c>
      <c r="C245" s="25" t="s">
        <v>59</v>
      </c>
      <c r="D245" s="25" t="s">
        <v>148</v>
      </c>
      <c r="E245" s="25" t="s">
        <v>34</v>
      </c>
      <c r="F245" s="26" t="s">
        <v>35</v>
      </c>
      <c r="G245" s="25">
        <v>1120</v>
      </c>
      <c r="H245" s="25">
        <v>709800000</v>
      </c>
      <c r="I245" s="26" t="s">
        <v>32</v>
      </c>
      <c r="J245" s="27" t="s">
        <v>435</v>
      </c>
      <c r="K245" s="24">
        <v>580497796</v>
      </c>
      <c r="L245" s="24">
        <v>580497796</v>
      </c>
      <c r="M245" s="24">
        <v>0</v>
      </c>
      <c r="N245" s="24">
        <v>0</v>
      </c>
      <c r="O245" s="24">
        <f t="shared" si="23"/>
        <v>580497796</v>
      </c>
      <c r="P245" s="24">
        <v>0</v>
      </c>
      <c r="Q245" s="24">
        <v>84834425.170000002</v>
      </c>
      <c r="R245" s="24">
        <v>0</v>
      </c>
      <c r="S245" s="24">
        <v>50885957.920000002</v>
      </c>
      <c r="T245" s="24">
        <v>50885957.920000002</v>
      </c>
      <c r="U245" s="24">
        <v>58279616.909999996</v>
      </c>
      <c r="V245" s="24">
        <v>444777412.91000003</v>
      </c>
      <c r="W245" s="24">
        <v>0</v>
      </c>
      <c r="X245" s="24">
        <f t="shared" si="25"/>
        <v>444777412.90999997</v>
      </c>
      <c r="Y245" s="12">
        <f t="shared" si="19"/>
        <v>8.765917505740195E-2</v>
      </c>
      <c r="Z245" s="12">
        <f t="shared" si="20"/>
        <v>8.765917505740195E-2</v>
      </c>
      <c r="AA245" s="12">
        <f t="shared" si="21"/>
        <v>0.14614082216084762</v>
      </c>
      <c r="AB245" s="13">
        <f t="shared" si="22"/>
        <v>0.23379999721824957</v>
      </c>
    </row>
    <row r="246" spans="1:28" outlineLevel="2" x14ac:dyDescent="0.35">
      <c r="A246" s="25" t="s">
        <v>141</v>
      </c>
      <c r="B246" s="25" t="s">
        <v>31</v>
      </c>
      <c r="C246" s="25" t="s">
        <v>59</v>
      </c>
      <c r="D246" s="25" t="s">
        <v>149</v>
      </c>
      <c r="E246" s="25" t="s">
        <v>34</v>
      </c>
      <c r="F246" s="26" t="s">
        <v>35</v>
      </c>
      <c r="G246" s="25">
        <v>1120</v>
      </c>
      <c r="H246" s="25">
        <v>709800000</v>
      </c>
      <c r="I246" s="26" t="s">
        <v>32</v>
      </c>
      <c r="J246" s="27" t="s">
        <v>150</v>
      </c>
      <c r="K246" s="24">
        <v>5000000</v>
      </c>
      <c r="L246" s="24">
        <v>5000000</v>
      </c>
      <c r="M246" s="24">
        <v>0</v>
      </c>
      <c r="N246" s="24">
        <v>0</v>
      </c>
      <c r="O246" s="24">
        <f t="shared" si="23"/>
        <v>5000000</v>
      </c>
      <c r="P246" s="24">
        <v>0</v>
      </c>
      <c r="Q246" s="24">
        <v>2832983.91</v>
      </c>
      <c r="R246" s="24">
        <v>0</v>
      </c>
      <c r="S246" s="24">
        <v>100231</v>
      </c>
      <c r="T246" s="24">
        <v>100231</v>
      </c>
      <c r="U246" s="24">
        <v>117.09</v>
      </c>
      <c r="V246" s="24">
        <v>2066785.09</v>
      </c>
      <c r="W246" s="24">
        <v>0</v>
      </c>
      <c r="X246" s="24">
        <f t="shared" si="25"/>
        <v>2066785.0899999999</v>
      </c>
      <c r="Y246" s="12">
        <f t="shared" si="19"/>
        <v>2.00462E-2</v>
      </c>
      <c r="Z246" s="12">
        <f t="shared" si="20"/>
        <v>2.00462E-2</v>
      </c>
      <c r="AA246" s="12">
        <f t="shared" si="21"/>
        <v>0.56659678200000008</v>
      </c>
      <c r="AB246" s="13">
        <f t="shared" si="22"/>
        <v>0.58664298200000009</v>
      </c>
    </row>
    <row r="247" spans="1:28" outlineLevel="2" x14ac:dyDescent="0.35">
      <c r="A247" s="25" t="s">
        <v>141</v>
      </c>
      <c r="B247" s="25" t="s">
        <v>31</v>
      </c>
      <c r="C247" s="25" t="s">
        <v>59</v>
      </c>
      <c r="D247" s="25" t="s">
        <v>151</v>
      </c>
      <c r="E247" s="25" t="s">
        <v>34</v>
      </c>
      <c r="F247" s="26" t="s">
        <v>35</v>
      </c>
      <c r="G247" s="25">
        <v>1120</v>
      </c>
      <c r="H247" s="25">
        <v>709800000</v>
      </c>
      <c r="I247" s="26" t="s">
        <v>32</v>
      </c>
      <c r="J247" s="27" t="s">
        <v>152</v>
      </c>
      <c r="K247" s="24">
        <v>164322016</v>
      </c>
      <c r="L247" s="24">
        <v>164322016</v>
      </c>
      <c r="M247" s="24">
        <v>0</v>
      </c>
      <c r="N247" s="24">
        <v>0</v>
      </c>
      <c r="O247" s="24">
        <f t="shared" si="23"/>
        <v>164322016</v>
      </c>
      <c r="P247" s="24">
        <v>31449371.879999999</v>
      </c>
      <c r="Q247" s="24">
        <v>7277513.9900000002</v>
      </c>
      <c r="R247" s="24">
        <v>0</v>
      </c>
      <c r="S247" s="24">
        <v>7160314.8700000001</v>
      </c>
      <c r="T247" s="24">
        <v>7160314.8700000001</v>
      </c>
      <c r="U247" s="24">
        <v>193302.26</v>
      </c>
      <c r="V247" s="24">
        <v>118434815.26000001</v>
      </c>
      <c r="W247" s="24">
        <v>0</v>
      </c>
      <c r="X247" s="24">
        <f t="shared" si="25"/>
        <v>118434815.26000001</v>
      </c>
      <c r="Y247" s="12">
        <f t="shared" si="19"/>
        <v>4.3574896683351308E-2</v>
      </c>
      <c r="Z247" s="12">
        <f t="shared" si="20"/>
        <v>4.3574896683351308E-2</v>
      </c>
      <c r="AA247" s="12">
        <f t="shared" si="21"/>
        <v>0.23567679372921033</v>
      </c>
      <c r="AB247" s="13">
        <f t="shared" si="22"/>
        <v>0.27925169041256165</v>
      </c>
    </row>
    <row r="248" spans="1:28" outlineLevel="2" x14ac:dyDescent="0.35">
      <c r="A248" s="25" t="s">
        <v>141</v>
      </c>
      <c r="B248" s="25" t="s">
        <v>31</v>
      </c>
      <c r="C248" s="25" t="s">
        <v>59</v>
      </c>
      <c r="D248" s="25" t="s">
        <v>153</v>
      </c>
      <c r="E248" s="25" t="s">
        <v>34</v>
      </c>
      <c r="F248" s="26" t="s">
        <v>35</v>
      </c>
      <c r="G248" s="25">
        <v>1120</v>
      </c>
      <c r="H248" s="25">
        <v>709800000</v>
      </c>
      <c r="I248" s="26" t="s">
        <v>32</v>
      </c>
      <c r="J248" s="27" t="s">
        <v>436</v>
      </c>
      <c r="K248" s="24">
        <v>11287122</v>
      </c>
      <c r="L248" s="24">
        <v>11287122</v>
      </c>
      <c r="M248" s="24">
        <v>0</v>
      </c>
      <c r="N248" s="24">
        <v>0</v>
      </c>
      <c r="O248" s="24">
        <f t="shared" si="23"/>
        <v>11287122</v>
      </c>
      <c r="P248" s="24">
        <v>0</v>
      </c>
      <c r="Q248" s="24">
        <v>2448566.09</v>
      </c>
      <c r="R248" s="24">
        <v>0</v>
      </c>
      <c r="S248" s="24">
        <v>168279.82</v>
      </c>
      <c r="T248" s="24">
        <v>168279.82</v>
      </c>
      <c r="U248" s="24">
        <v>2682527.09</v>
      </c>
      <c r="V248" s="24">
        <v>8670276.0899999999</v>
      </c>
      <c r="W248" s="24">
        <v>0</v>
      </c>
      <c r="X248" s="24">
        <f t="shared" si="25"/>
        <v>8670276.0899999999</v>
      </c>
      <c r="Y248" s="12">
        <f t="shared" si="19"/>
        <v>1.490901046342903E-2</v>
      </c>
      <c r="Z248" s="12">
        <f t="shared" si="20"/>
        <v>1.490901046342903E-2</v>
      </c>
      <c r="AA248" s="12">
        <f t="shared" si="21"/>
        <v>0.21693449313297047</v>
      </c>
      <c r="AB248" s="13">
        <f t="shared" si="22"/>
        <v>0.23184350359639949</v>
      </c>
    </row>
    <row r="249" spans="1:28" outlineLevel="2" x14ac:dyDescent="0.35">
      <c r="A249" s="25" t="s">
        <v>141</v>
      </c>
      <c r="B249" s="25" t="s">
        <v>31</v>
      </c>
      <c r="C249" s="25" t="s">
        <v>59</v>
      </c>
      <c r="D249" s="25" t="s">
        <v>60</v>
      </c>
      <c r="E249" s="25" t="s">
        <v>34</v>
      </c>
      <c r="F249" s="26" t="s">
        <v>35</v>
      </c>
      <c r="G249" s="25">
        <v>1120</v>
      </c>
      <c r="H249" s="25">
        <v>709800000</v>
      </c>
      <c r="I249" s="26" t="s">
        <v>32</v>
      </c>
      <c r="J249" s="27" t="s">
        <v>383</v>
      </c>
      <c r="K249" s="24">
        <v>50375150</v>
      </c>
      <c r="L249" s="24">
        <v>50375150</v>
      </c>
      <c r="M249" s="24">
        <v>0</v>
      </c>
      <c r="N249" s="24">
        <v>0</v>
      </c>
      <c r="O249" s="24">
        <f t="shared" si="23"/>
        <v>50375150</v>
      </c>
      <c r="P249" s="24">
        <v>0</v>
      </c>
      <c r="Q249" s="24">
        <v>8700999.9800000004</v>
      </c>
      <c r="R249" s="24">
        <v>0</v>
      </c>
      <c r="S249" s="24">
        <v>0</v>
      </c>
      <c r="T249" s="24">
        <v>0</v>
      </c>
      <c r="U249" s="24">
        <v>2965668.02</v>
      </c>
      <c r="V249" s="24">
        <v>41674150.020000003</v>
      </c>
      <c r="W249" s="24">
        <v>0</v>
      </c>
      <c r="X249" s="24">
        <f t="shared" si="25"/>
        <v>41674150.019999996</v>
      </c>
      <c r="Y249" s="12">
        <f t="shared" si="19"/>
        <v>0</v>
      </c>
      <c r="Z249" s="12">
        <f t="shared" si="20"/>
        <v>0</v>
      </c>
      <c r="AA249" s="12">
        <f t="shared" si="21"/>
        <v>0.17272405104500929</v>
      </c>
      <c r="AB249" s="13">
        <f t="shared" si="22"/>
        <v>0.17272405104500929</v>
      </c>
    </row>
    <row r="250" spans="1:28" outlineLevel="2" x14ac:dyDescent="0.35">
      <c r="A250" s="25" t="s">
        <v>141</v>
      </c>
      <c r="B250" s="25" t="s">
        <v>31</v>
      </c>
      <c r="C250" s="25" t="s">
        <v>59</v>
      </c>
      <c r="D250" s="25" t="s">
        <v>154</v>
      </c>
      <c r="E250" s="25" t="s">
        <v>34</v>
      </c>
      <c r="F250" s="26" t="s">
        <v>35</v>
      </c>
      <c r="G250" s="25">
        <v>1120</v>
      </c>
      <c r="H250" s="25">
        <v>709800000</v>
      </c>
      <c r="I250" s="26" t="s">
        <v>32</v>
      </c>
      <c r="J250" s="27" t="s">
        <v>155</v>
      </c>
      <c r="K250" s="24">
        <v>1000000</v>
      </c>
      <c r="L250" s="24">
        <v>1000000</v>
      </c>
      <c r="M250" s="24">
        <v>0</v>
      </c>
      <c r="N250" s="24">
        <v>0</v>
      </c>
      <c r="O250" s="24">
        <f t="shared" si="23"/>
        <v>1000000</v>
      </c>
      <c r="P250" s="24">
        <v>0</v>
      </c>
      <c r="Q250" s="24">
        <v>0</v>
      </c>
      <c r="R250" s="24">
        <v>0</v>
      </c>
      <c r="S250" s="24">
        <v>0</v>
      </c>
      <c r="T250" s="24">
        <v>0</v>
      </c>
      <c r="U250" s="24">
        <v>1000000</v>
      </c>
      <c r="V250" s="24">
        <v>1000000</v>
      </c>
      <c r="W250" s="24">
        <v>0</v>
      </c>
      <c r="X250" s="24">
        <f t="shared" si="25"/>
        <v>1000000</v>
      </c>
      <c r="Y250" s="12">
        <f t="shared" si="19"/>
        <v>0</v>
      </c>
      <c r="Z250" s="12">
        <f t="shared" si="20"/>
        <v>0</v>
      </c>
      <c r="AA250" s="12">
        <f t="shared" si="21"/>
        <v>0</v>
      </c>
      <c r="AB250" s="13">
        <f t="shared" si="22"/>
        <v>0</v>
      </c>
    </row>
    <row r="251" spans="1:28" ht="29" outlineLevel="2" x14ac:dyDescent="0.35">
      <c r="A251" s="25" t="s">
        <v>141</v>
      </c>
      <c r="B251" s="25" t="s">
        <v>31</v>
      </c>
      <c r="C251" s="25" t="s">
        <v>59</v>
      </c>
      <c r="D251" s="25" t="s">
        <v>156</v>
      </c>
      <c r="E251" s="25" t="s">
        <v>34</v>
      </c>
      <c r="F251" s="26" t="s">
        <v>35</v>
      </c>
      <c r="G251" s="25">
        <v>1120</v>
      </c>
      <c r="H251" s="25">
        <v>709800000</v>
      </c>
      <c r="I251" s="26" t="s">
        <v>32</v>
      </c>
      <c r="J251" s="27" t="s">
        <v>437</v>
      </c>
      <c r="K251" s="24">
        <v>36300000</v>
      </c>
      <c r="L251" s="24">
        <v>36300000</v>
      </c>
      <c r="M251" s="24">
        <v>0</v>
      </c>
      <c r="N251" s="24">
        <v>0</v>
      </c>
      <c r="O251" s="24">
        <f t="shared" si="23"/>
        <v>36300000</v>
      </c>
      <c r="P251" s="24">
        <v>0</v>
      </c>
      <c r="Q251" s="24">
        <v>0</v>
      </c>
      <c r="R251" s="24">
        <v>0</v>
      </c>
      <c r="S251" s="24">
        <v>2051716.83</v>
      </c>
      <c r="T251" s="24">
        <v>2051716.83</v>
      </c>
      <c r="U251" s="24">
        <v>34248283.170000002</v>
      </c>
      <c r="V251" s="24">
        <v>34248283.170000002</v>
      </c>
      <c r="W251" s="24">
        <v>0</v>
      </c>
      <c r="X251" s="24">
        <f t="shared" si="25"/>
        <v>34248283.170000002</v>
      </c>
      <c r="Y251" s="12">
        <f t="shared" si="19"/>
        <v>5.652112479338843E-2</v>
      </c>
      <c r="Z251" s="12">
        <f t="shared" si="20"/>
        <v>5.652112479338843E-2</v>
      </c>
      <c r="AA251" s="12">
        <f t="shared" si="21"/>
        <v>0</v>
      </c>
      <c r="AB251" s="13">
        <f t="shared" si="22"/>
        <v>5.652112479338843E-2</v>
      </c>
    </row>
    <row r="252" spans="1:28" ht="116" outlineLevel="2" x14ac:dyDescent="0.35">
      <c r="A252" s="25" t="s">
        <v>141</v>
      </c>
      <c r="B252" s="25" t="s">
        <v>31</v>
      </c>
      <c r="C252" s="25" t="s">
        <v>59</v>
      </c>
      <c r="D252" s="25" t="s">
        <v>157</v>
      </c>
      <c r="E252" s="25" t="s">
        <v>34</v>
      </c>
      <c r="F252" s="26" t="s">
        <v>35</v>
      </c>
      <c r="G252" s="25">
        <v>1120</v>
      </c>
      <c r="H252" s="25">
        <v>709800000</v>
      </c>
      <c r="I252" s="26" t="s">
        <v>32</v>
      </c>
      <c r="J252" s="27" t="s">
        <v>438</v>
      </c>
      <c r="K252" s="24">
        <v>52138200</v>
      </c>
      <c r="L252" s="24">
        <v>52138200</v>
      </c>
      <c r="M252" s="24">
        <v>0</v>
      </c>
      <c r="N252" s="24">
        <v>0</v>
      </c>
      <c r="O252" s="24">
        <f t="shared" si="23"/>
        <v>52138200</v>
      </c>
      <c r="P252" s="24">
        <v>0</v>
      </c>
      <c r="Q252" s="24">
        <v>2541737.25</v>
      </c>
      <c r="R252" s="24">
        <v>0</v>
      </c>
      <c r="S252" s="24">
        <v>0</v>
      </c>
      <c r="T252" s="24">
        <v>0</v>
      </c>
      <c r="U252" s="24">
        <v>14837662.75</v>
      </c>
      <c r="V252" s="24">
        <v>49596462.75</v>
      </c>
      <c r="W252" s="24">
        <v>0</v>
      </c>
      <c r="X252" s="24">
        <f t="shared" si="25"/>
        <v>49596462.75</v>
      </c>
      <c r="Y252" s="12">
        <f t="shared" si="19"/>
        <v>0</v>
      </c>
      <c r="Z252" s="12">
        <f t="shared" si="20"/>
        <v>0</v>
      </c>
      <c r="AA252" s="12">
        <f t="shared" si="21"/>
        <v>4.8750000000000002E-2</v>
      </c>
      <c r="AB252" s="13">
        <f t="shared" si="22"/>
        <v>4.8750000000000002E-2</v>
      </c>
    </row>
    <row r="253" spans="1:28" ht="246.5" outlineLevel="2" x14ac:dyDescent="0.35">
      <c r="A253" s="25" t="s">
        <v>141</v>
      </c>
      <c r="B253" s="25" t="s">
        <v>31</v>
      </c>
      <c r="C253" s="25" t="s">
        <v>59</v>
      </c>
      <c r="D253" s="25" t="s">
        <v>66</v>
      </c>
      <c r="E253" s="25" t="s">
        <v>34</v>
      </c>
      <c r="F253" s="26" t="s">
        <v>35</v>
      </c>
      <c r="G253" s="25">
        <v>1120</v>
      </c>
      <c r="H253" s="25">
        <v>709800000</v>
      </c>
      <c r="I253" s="26" t="s">
        <v>32</v>
      </c>
      <c r="J253" s="27" t="s">
        <v>439</v>
      </c>
      <c r="K253" s="24">
        <v>1586851263</v>
      </c>
      <c r="L253" s="24">
        <v>1586851263</v>
      </c>
      <c r="M253" s="24">
        <v>0</v>
      </c>
      <c r="N253" s="24">
        <v>0</v>
      </c>
      <c r="O253" s="24">
        <f t="shared" si="23"/>
        <v>1586851263</v>
      </c>
      <c r="P253" s="24">
        <v>0</v>
      </c>
      <c r="Q253" s="24">
        <v>340406888.19999999</v>
      </c>
      <c r="R253" s="24">
        <v>14036282.300000001</v>
      </c>
      <c r="S253" s="24">
        <v>98806805.459999993</v>
      </c>
      <c r="T253" s="24">
        <v>52358512.740000002</v>
      </c>
      <c r="U253" s="24">
        <v>226697144.03999999</v>
      </c>
      <c r="V253" s="24">
        <v>1133601287.04</v>
      </c>
      <c r="W253" s="24">
        <v>0</v>
      </c>
      <c r="X253" s="24">
        <f t="shared" si="25"/>
        <v>1133601287.04</v>
      </c>
      <c r="Y253" s="12">
        <f t="shared" si="19"/>
        <v>6.2265952558907212E-2</v>
      </c>
      <c r="Z253" s="12">
        <f t="shared" si="20"/>
        <v>6.2265952558907212E-2</v>
      </c>
      <c r="AA253" s="12">
        <f t="shared" si="21"/>
        <v>0.22336256633776269</v>
      </c>
      <c r="AB253" s="13">
        <f t="shared" si="22"/>
        <v>0.2856285188966699</v>
      </c>
    </row>
    <row r="254" spans="1:28" ht="217.5" outlineLevel="2" x14ac:dyDescent="0.35">
      <c r="A254" s="25" t="s">
        <v>141</v>
      </c>
      <c r="B254" s="25" t="s">
        <v>31</v>
      </c>
      <c r="C254" s="25" t="s">
        <v>59</v>
      </c>
      <c r="D254" s="25" t="s">
        <v>158</v>
      </c>
      <c r="E254" s="25" t="s">
        <v>34</v>
      </c>
      <c r="F254" s="26" t="s">
        <v>35</v>
      </c>
      <c r="G254" s="25">
        <v>1120</v>
      </c>
      <c r="H254" s="25">
        <v>709800000</v>
      </c>
      <c r="I254" s="26" t="s">
        <v>32</v>
      </c>
      <c r="J254" s="27" t="s">
        <v>440</v>
      </c>
      <c r="K254" s="24">
        <v>49535554</v>
      </c>
      <c r="L254" s="24">
        <v>49535554</v>
      </c>
      <c r="M254" s="24">
        <v>0</v>
      </c>
      <c r="N254" s="24">
        <v>0</v>
      </c>
      <c r="O254" s="24">
        <f t="shared" si="23"/>
        <v>49535554</v>
      </c>
      <c r="P254" s="24">
        <v>2521438.02</v>
      </c>
      <c r="Q254" s="24">
        <v>8096199.4199999999</v>
      </c>
      <c r="R254" s="24">
        <v>0</v>
      </c>
      <c r="S254" s="24">
        <v>746543.91</v>
      </c>
      <c r="T254" s="24">
        <v>746543.91</v>
      </c>
      <c r="U254" s="24">
        <v>17385230.649999999</v>
      </c>
      <c r="V254" s="24">
        <v>38171372.649999999</v>
      </c>
      <c r="W254" s="24">
        <v>0</v>
      </c>
      <c r="X254" s="24">
        <f t="shared" si="25"/>
        <v>38171372.649999999</v>
      </c>
      <c r="Y254" s="12">
        <f t="shared" si="19"/>
        <v>1.5070870308627214E-2</v>
      </c>
      <c r="Z254" s="12">
        <f t="shared" si="20"/>
        <v>1.5070870308627214E-2</v>
      </c>
      <c r="AA254" s="12">
        <f t="shared" si="21"/>
        <v>0.21434377094076709</v>
      </c>
      <c r="AB254" s="13">
        <f t="shared" si="22"/>
        <v>0.22941464124939431</v>
      </c>
    </row>
    <row r="255" spans="1:28" outlineLevel="2" x14ac:dyDescent="0.35">
      <c r="A255" s="25" t="s">
        <v>141</v>
      </c>
      <c r="B255" s="25" t="s">
        <v>31</v>
      </c>
      <c r="C255" s="25" t="s">
        <v>59</v>
      </c>
      <c r="D255" s="25" t="s">
        <v>67</v>
      </c>
      <c r="E255" s="25" t="s">
        <v>34</v>
      </c>
      <c r="F255" s="26" t="s">
        <v>35</v>
      </c>
      <c r="G255" s="25">
        <v>1120</v>
      </c>
      <c r="H255" s="25">
        <v>709800000</v>
      </c>
      <c r="I255" s="26" t="s">
        <v>32</v>
      </c>
      <c r="J255" s="27" t="s">
        <v>388</v>
      </c>
      <c r="K255" s="24">
        <v>7010350</v>
      </c>
      <c r="L255" s="24">
        <v>7010350</v>
      </c>
      <c r="M255" s="24">
        <v>0</v>
      </c>
      <c r="N255" s="24">
        <v>0</v>
      </c>
      <c r="O255" s="24">
        <f t="shared" si="23"/>
        <v>7010350</v>
      </c>
      <c r="P255" s="24">
        <v>0</v>
      </c>
      <c r="Q255" s="24">
        <v>4802289.05</v>
      </c>
      <c r="R255" s="24">
        <v>0</v>
      </c>
      <c r="S255" s="24">
        <v>0</v>
      </c>
      <c r="T255" s="24">
        <v>0</v>
      </c>
      <c r="U255" s="24">
        <v>104955.95</v>
      </c>
      <c r="V255" s="24">
        <v>2208060.9500000002</v>
      </c>
      <c r="W255" s="24">
        <v>0</v>
      </c>
      <c r="X255" s="24">
        <f t="shared" si="25"/>
        <v>2208060.9500000002</v>
      </c>
      <c r="Y255" s="12">
        <f t="shared" si="19"/>
        <v>0</v>
      </c>
      <c r="Z255" s="12">
        <f t="shared" si="20"/>
        <v>0</v>
      </c>
      <c r="AA255" s="12">
        <f t="shared" si="21"/>
        <v>0.68502842939368214</v>
      </c>
      <c r="AB255" s="13">
        <f t="shared" si="22"/>
        <v>0.68502842939368214</v>
      </c>
    </row>
    <row r="256" spans="1:28" outlineLevel="2" x14ac:dyDescent="0.35">
      <c r="A256" s="25" t="s">
        <v>141</v>
      </c>
      <c r="B256" s="25" t="s">
        <v>31</v>
      </c>
      <c r="C256" s="25" t="s">
        <v>59</v>
      </c>
      <c r="D256" s="25" t="s">
        <v>68</v>
      </c>
      <c r="E256" s="25" t="s">
        <v>34</v>
      </c>
      <c r="F256" s="26" t="s">
        <v>35</v>
      </c>
      <c r="G256" s="25">
        <v>1120</v>
      </c>
      <c r="H256" s="25">
        <v>709800000</v>
      </c>
      <c r="I256" s="26" t="s">
        <v>32</v>
      </c>
      <c r="J256" s="27" t="s">
        <v>389</v>
      </c>
      <c r="K256" s="24">
        <v>121056400</v>
      </c>
      <c r="L256" s="24">
        <v>121056400</v>
      </c>
      <c r="M256" s="24">
        <v>0</v>
      </c>
      <c r="N256" s="24">
        <v>0</v>
      </c>
      <c r="O256" s="24">
        <f t="shared" si="23"/>
        <v>121056400</v>
      </c>
      <c r="P256" s="24">
        <v>0</v>
      </c>
      <c r="Q256" s="24">
        <v>25755166</v>
      </c>
      <c r="R256" s="24">
        <v>0</v>
      </c>
      <c r="S256" s="24">
        <v>9082700</v>
      </c>
      <c r="T256" s="24">
        <v>9082700</v>
      </c>
      <c r="U256" s="24">
        <v>777100</v>
      </c>
      <c r="V256" s="24">
        <v>86218534</v>
      </c>
      <c r="W256" s="24">
        <v>0</v>
      </c>
      <c r="X256" s="24">
        <f t="shared" si="25"/>
        <v>86218534</v>
      </c>
      <c r="Y256" s="12">
        <f t="shared" si="19"/>
        <v>7.5028664325058406E-2</v>
      </c>
      <c r="Z256" s="12">
        <f t="shared" si="20"/>
        <v>7.5028664325058406E-2</v>
      </c>
      <c r="AA256" s="12">
        <f t="shared" si="21"/>
        <v>0.21275344384931322</v>
      </c>
      <c r="AB256" s="13">
        <f t="shared" si="22"/>
        <v>0.28778210817437161</v>
      </c>
    </row>
    <row r="257" spans="1:28" outlineLevel="2" x14ac:dyDescent="0.35">
      <c r="A257" s="25" t="s">
        <v>141</v>
      </c>
      <c r="B257" s="25" t="s">
        <v>31</v>
      </c>
      <c r="C257" s="25" t="s">
        <v>59</v>
      </c>
      <c r="D257" s="25" t="s">
        <v>72</v>
      </c>
      <c r="E257" s="25" t="s">
        <v>34</v>
      </c>
      <c r="F257" s="26" t="s">
        <v>35</v>
      </c>
      <c r="G257" s="25">
        <v>1120</v>
      </c>
      <c r="H257" s="25">
        <v>709800000</v>
      </c>
      <c r="I257" s="26" t="s">
        <v>32</v>
      </c>
      <c r="J257" s="27" t="s">
        <v>73</v>
      </c>
      <c r="K257" s="24">
        <v>7549712000</v>
      </c>
      <c r="L257" s="24">
        <v>7549712000</v>
      </c>
      <c r="M257" s="24">
        <v>0</v>
      </c>
      <c r="N257" s="24">
        <v>0</v>
      </c>
      <c r="O257" s="24">
        <f t="shared" si="23"/>
        <v>7549712000</v>
      </c>
      <c r="P257" s="24">
        <v>0</v>
      </c>
      <c r="Q257" s="24">
        <v>270391646.97000003</v>
      </c>
      <c r="R257" s="24">
        <v>0</v>
      </c>
      <c r="S257" s="24">
        <v>12121843</v>
      </c>
      <c r="T257" s="24">
        <v>12121843</v>
      </c>
      <c r="U257" s="24">
        <v>2192341720.0300002</v>
      </c>
      <c r="V257" s="24">
        <v>7267198510.0299997</v>
      </c>
      <c r="W257" s="24">
        <v>0</v>
      </c>
      <c r="X257" s="24">
        <f t="shared" si="25"/>
        <v>7267198510.0299997</v>
      </c>
      <c r="Y257" s="12">
        <f t="shared" si="19"/>
        <v>1.6056033660621755E-3</v>
      </c>
      <c r="Z257" s="12">
        <f t="shared" si="20"/>
        <v>1.6056033660621755E-3</v>
      </c>
      <c r="AA257" s="12">
        <f t="shared" si="21"/>
        <v>3.5814829356404593E-2</v>
      </c>
      <c r="AB257" s="13">
        <f t="shared" si="22"/>
        <v>3.742043272246677E-2</v>
      </c>
    </row>
    <row r="258" spans="1:28" ht="87" outlineLevel="2" x14ac:dyDescent="0.35">
      <c r="A258" s="25" t="s">
        <v>141</v>
      </c>
      <c r="B258" s="25" t="s">
        <v>31</v>
      </c>
      <c r="C258" s="25" t="s">
        <v>59</v>
      </c>
      <c r="D258" s="25" t="s">
        <v>74</v>
      </c>
      <c r="E258" s="25" t="s">
        <v>34</v>
      </c>
      <c r="F258" s="26" t="s">
        <v>35</v>
      </c>
      <c r="G258" s="25">
        <v>1120</v>
      </c>
      <c r="H258" s="25">
        <v>709800000</v>
      </c>
      <c r="I258" s="26" t="s">
        <v>32</v>
      </c>
      <c r="J258" s="27" t="s">
        <v>441</v>
      </c>
      <c r="K258" s="24">
        <v>1000000</v>
      </c>
      <c r="L258" s="24">
        <v>1000000</v>
      </c>
      <c r="M258" s="24">
        <v>0</v>
      </c>
      <c r="N258" s="24">
        <v>0</v>
      </c>
      <c r="O258" s="24">
        <f t="shared" si="23"/>
        <v>1000000</v>
      </c>
      <c r="P258" s="24">
        <v>0</v>
      </c>
      <c r="Q258" s="24">
        <v>0</v>
      </c>
      <c r="R258" s="24">
        <v>0</v>
      </c>
      <c r="S258" s="24">
        <v>0</v>
      </c>
      <c r="T258" s="24">
        <v>0</v>
      </c>
      <c r="U258" s="24">
        <v>1000000</v>
      </c>
      <c r="V258" s="24">
        <v>1000000</v>
      </c>
      <c r="W258" s="24">
        <v>0</v>
      </c>
      <c r="X258" s="24">
        <f t="shared" si="25"/>
        <v>1000000</v>
      </c>
      <c r="Y258" s="12">
        <f t="shared" si="19"/>
        <v>0</v>
      </c>
      <c r="Z258" s="12">
        <f t="shared" si="20"/>
        <v>0</v>
      </c>
      <c r="AA258" s="12">
        <f t="shared" si="21"/>
        <v>0</v>
      </c>
      <c r="AB258" s="13">
        <f t="shared" si="22"/>
        <v>0</v>
      </c>
    </row>
    <row r="259" spans="1:28" ht="29" outlineLevel="2" x14ac:dyDescent="0.35">
      <c r="A259" s="25" t="s">
        <v>141</v>
      </c>
      <c r="B259" s="25" t="s">
        <v>31</v>
      </c>
      <c r="C259" s="25" t="s">
        <v>59</v>
      </c>
      <c r="D259" s="25" t="s">
        <v>159</v>
      </c>
      <c r="E259" s="25" t="s">
        <v>34</v>
      </c>
      <c r="F259" s="26" t="s">
        <v>35</v>
      </c>
      <c r="G259" s="25">
        <v>1120</v>
      </c>
      <c r="H259" s="25">
        <v>709800000</v>
      </c>
      <c r="I259" s="26" t="s">
        <v>32</v>
      </c>
      <c r="J259" s="27" t="s">
        <v>160</v>
      </c>
      <c r="K259" s="24">
        <v>714595814</v>
      </c>
      <c r="L259" s="24">
        <v>714595814</v>
      </c>
      <c r="M259" s="24">
        <v>0</v>
      </c>
      <c r="N259" s="24">
        <v>0</v>
      </c>
      <c r="O259" s="24">
        <f t="shared" si="23"/>
        <v>714595814</v>
      </c>
      <c r="P259" s="24">
        <v>0</v>
      </c>
      <c r="Q259" s="24">
        <v>286744049.83999997</v>
      </c>
      <c r="R259" s="24">
        <v>135600</v>
      </c>
      <c r="S259" s="24">
        <v>2592634.16</v>
      </c>
      <c r="T259" s="24">
        <v>2592634.16</v>
      </c>
      <c r="U259" s="24">
        <v>198141505</v>
      </c>
      <c r="V259" s="24">
        <v>425123530</v>
      </c>
      <c r="W259" s="24">
        <v>0</v>
      </c>
      <c r="X259" s="24">
        <f t="shared" si="25"/>
        <v>425123530</v>
      </c>
      <c r="Y259" s="12">
        <f t="shared" si="19"/>
        <v>3.628112716596462E-3</v>
      </c>
      <c r="Z259" s="12">
        <f t="shared" si="20"/>
        <v>3.628112716596462E-3</v>
      </c>
      <c r="AA259" s="12">
        <f t="shared" si="21"/>
        <v>0.40145722129852829</v>
      </c>
      <c r="AB259" s="13">
        <f t="shared" si="22"/>
        <v>0.40508533401512475</v>
      </c>
    </row>
    <row r="260" spans="1:28" ht="29" outlineLevel="2" x14ac:dyDescent="0.35">
      <c r="A260" s="25" t="s">
        <v>141</v>
      </c>
      <c r="B260" s="25" t="s">
        <v>31</v>
      </c>
      <c r="C260" s="25" t="s">
        <v>59</v>
      </c>
      <c r="D260" s="25" t="s">
        <v>161</v>
      </c>
      <c r="E260" s="25" t="s">
        <v>34</v>
      </c>
      <c r="F260" s="26" t="s">
        <v>35</v>
      </c>
      <c r="G260" s="25">
        <v>1120</v>
      </c>
      <c r="H260" s="25">
        <v>709800000</v>
      </c>
      <c r="I260" s="26" t="s">
        <v>32</v>
      </c>
      <c r="J260" s="27" t="s">
        <v>442</v>
      </c>
      <c r="K260" s="24">
        <v>19836250</v>
      </c>
      <c r="L260" s="24">
        <v>19836250</v>
      </c>
      <c r="M260" s="24">
        <v>0</v>
      </c>
      <c r="N260" s="24">
        <v>0</v>
      </c>
      <c r="O260" s="24">
        <f t="shared" si="23"/>
        <v>19836250</v>
      </c>
      <c r="P260" s="24">
        <v>8492724.1300000008</v>
      </c>
      <c r="Q260" s="24">
        <v>786339.7</v>
      </c>
      <c r="R260" s="24">
        <v>0</v>
      </c>
      <c r="S260" s="24">
        <v>282500</v>
      </c>
      <c r="T260" s="24">
        <v>282500</v>
      </c>
      <c r="U260" s="24">
        <v>50520.17</v>
      </c>
      <c r="V260" s="24">
        <v>10274686.17</v>
      </c>
      <c r="W260" s="24">
        <v>0</v>
      </c>
      <c r="X260" s="24">
        <f t="shared" ref="X260:X291" si="26">+$O260-$P260-$Q260-$R260-$S260-$W260</f>
        <v>10274686.17</v>
      </c>
      <c r="Y260" s="12">
        <f t="shared" si="19"/>
        <v>1.4241603125590774E-2</v>
      </c>
      <c r="Z260" s="12">
        <f t="shared" si="20"/>
        <v>1.4241603125590774E-2</v>
      </c>
      <c r="AA260" s="12">
        <f t="shared" si="21"/>
        <v>0.46778316617304178</v>
      </c>
      <c r="AB260" s="13">
        <f t="shared" si="22"/>
        <v>0.48202476929863253</v>
      </c>
    </row>
    <row r="261" spans="1:28" ht="29" outlineLevel="2" x14ac:dyDescent="0.35">
      <c r="A261" s="25" t="s">
        <v>141</v>
      </c>
      <c r="B261" s="25" t="s">
        <v>31</v>
      </c>
      <c r="C261" s="25" t="s">
        <v>59</v>
      </c>
      <c r="D261" s="25" t="s">
        <v>162</v>
      </c>
      <c r="E261" s="25" t="s">
        <v>34</v>
      </c>
      <c r="F261" s="26" t="s">
        <v>35</v>
      </c>
      <c r="G261" s="25">
        <v>1120</v>
      </c>
      <c r="H261" s="25">
        <v>709800000</v>
      </c>
      <c r="I261" s="26" t="s">
        <v>32</v>
      </c>
      <c r="J261" s="27" t="s">
        <v>443</v>
      </c>
      <c r="K261" s="24">
        <v>150000000</v>
      </c>
      <c r="L261" s="24">
        <v>150000000</v>
      </c>
      <c r="M261" s="24">
        <v>0</v>
      </c>
      <c r="N261" s="24">
        <v>0</v>
      </c>
      <c r="O261" s="24">
        <f t="shared" si="23"/>
        <v>150000000</v>
      </c>
      <c r="P261" s="24">
        <v>0</v>
      </c>
      <c r="Q261" s="24">
        <v>49833899.799999997</v>
      </c>
      <c r="R261" s="24">
        <v>2852999.99</v>
      </c>
      <c r="S261" s="24">
        <v>4692777.5599999996</v>
      </c>
      <c r="T261" s="24">
        <v>4692777.5599999996</v>
      </c>
      <c r="U261" s="24">
        <v>5120322.6500000004</v>
      </c>
      <c r="V261" s="24">
        <v>92620322.650000006</v>
      </c>
      <c r="W261" s="24">
        <v>0</v>
      </c>
      <c r="X261" s="24">
        <f t="shared" si="26"/>
        <v>92620322.650000006</v>
      </c>
      <c r="Y261" s="12">
        <f t="shared" si="19"/>
        <v>3.1285183733333333E-2</v>
      </c>
      <c r="Z261" s="12">
        <f t="shared" si="20"/>
        <v>3.1285183733333333E-2</v>
      </c>
      <c r="AA261" s="12">
        <f t="shared" si="21"/>
        <v>0.3512459986</v>
      </c>
      <c r="AB261" s="13">
        <f t="shared" si="22"/>
        <v>0.38253118233333333</v>
      </c>
    </row>
    <row r="262" spans="1:28" ht="29" outlineLevel="2" x14ac:dyDescent="0.35">
      <c r="A262" s="25" t="s">
        <v>141</v>
      </c>
      <c r="B262" s="25" t="s">
        <v>31</v>
      </c>
      <c r="C262" s="25" t="s">
        <v>59</v>
      </c>
      <c r="D262" s="25" t="s">
        <v>163</v>
      </c>
      <c r="E262" s="25" t="s">
        <v>34</v>
      </c>
      <c r="F262" s="26" t="s">
        <v>35</v>
      </c>
      <c r="G262" s="25">
        <v>1120</v>
      </c>
      <c r="H262" s="25">
        <v>709800000</v>
      </c>
      <c r="I262" s="26" t="s">
        <v>32</v>
      </c>
      <c r="J262" s="27" t="s">
        <v>444</v>
      </c>
      <c r="K262" s="24">
        <v>198864796</v>
      </c>
      <c r="L262" s="24">
        <v>198864796</v>
      </c>
      <c r="M262" s="24">
        <v>0</v>
      </c>
      <c r="N262" s="24">
        <v>0</v>
      </c>
      <c r="O262" s="24">
        <f t="shared" si="23"/>
        <v>198864796</v>
      </c>
      <c r="P262" s="24">
        <v>0</v>
      </c>
      <c r="Q262" s="24">
        <v>22537119.010000002</v>
      </c>
      <c r="R262" s="24">
        <v>0</v>
      </c>
      <c r="S262" s="24">
        <v>0</v>
      </c>
      <c r="T262" s="24">
        <v>0</v>
      </c>
      <c r="U262" s="24">
        <v>39247313.990000002</v>
      </c>
      <c r="V262" s="24">
        <v>176327676.99000001</v>
      </c>
      <c r="W262" s="24">
        <v>0</v>
      </c>
      <c r="X262" s="24">
        <f t="shared" si="26"/>
        <v>176327676.99000001</v>
      </c>
      <c r="Y262" s="12">
        <f t="shared" si="19"/>
        <v>0</v>
      </c>
      <c r="Z262" s="12">
        <f t="shared" si="20"/>
        <v>0</v>
      </c>
      <c r="AA262" s="12">
        <f t="shared" si="21"/>
        <v>0.11332885187984706</v>
      </c>
      <c r="AB262" s="13">
        <f t="shared" si="22"/>
        <v>0.11332885187984706</v>
      </c>
    </row>
    <row r="263" spans="1:28" ht="29" outlineLevel="2" x14ac:dyDescent="0.35">
      <c r="A263" s="25" t="s">
        <v>141</v>
      </c>
      <c r="B263" s="25" t="s">
        <v>31</v>
      </c>
      <c r="C263" s="25" t="s">
        <v>59</v>
      </c>
      <c r="D263" s="25" t="s">
        <v>164</v>
      </c>
      <c r="E263" s="25" t="s">
        <v>34</v>
      </c>
      <c r="F263" s="26" t="s">
        <v>35</v>
      </c>
      <c r="G263" s="25">
        <v>1120</v>
      </c>
      <c r="H263" s="25">
        <v>709800000</v>
      </c>
      <c r="I263" s="26" t="s">
        <v>32</v>
      </c>
      <c r="J263" s="27" t="s">
        <v>445</v>
      </c>
      <c r="K263" s="24">
        <v>104706418</v>
      </c>
      <c r="L263" s="24">
        <v>104706418</v>
      </c>
      <c r="M263" s="24">
        <v>0</v>
      </c>
      <c r="N263" s="24">
        <v>0</v>
      </c>
      <c r="O263" s="24">
        <f t="shared" si="23"/>
        <v>104706418</v>
      </c>
      <c r="P263" s="24">
        <v>0</v>
      </c>
      <c r="Q263" s="24">
        <v>27785614.010000002</v>
      </c>
      <c r="R263" s="24">
        <v>0</v>
      </c>
      <c r="S263" s="24">
        <v>0</v>
      </c>
      <c r="T263" s="24">
        <v>0</v>
      </c>
      <c r="U263" s="24">
        <v>13377150.99</v>
      </c>
      <c r="V263" s="24">
        <v>76920803.989999995</v>
      </c>
      <c r="W263" s="24">
        <v>0</v>
      </c>
      <c r="X263" s="24">
        <f t="shared" si="26"/>
        <v>76920803.989999995</v>
      </c>
      <c r="Y263" s="12">
        <f t="shared" si="19"/>
        <v>0</v>
      </c>
      <c r="Z263" s="12">
        <f t="shared" si="20"/>
        <v>0</v>
      </c>
      <c r="AA263" s="12">
        <f t="shared" si="21"/>
        <v>0.26536686614568367</v>
      </c>
      <c r="AB263" s="13">
        <f t="shared" si="22"/>
        <v>0.26536686614568367</v>
      </c>
    </row>
    <row r="264" spans="1:28" ht="29" outlineLevel="2" x14ac:dyDescent="0.35">
      <c r="A264" s="25" t="s">
        <v>141</v>
      </c>
      <c r="B264" s="25" t="s">
        <v>31</v>
      </c>
      <c r="C264" s="25" t="s">
        <v>59</v>
      </c>
      <c r="D264" s="25" t="s">
        <v>75</v>
      </c>
      <c r="E264" s="25" t="s">
        <v>34</v>
      </c>
      <c r="F264" s="26" t="s">
        <v>35</v>
      </c>
      <c r="G264" s="25">
        <v>1120</v>
      </c>
      <c r="H264" s="25">
        <v>709800000</v>
      </c>
      <c r="I264" s="26" t="s">
        <v>32</v>
      </c>
      <c r="J264" s="27" t="s">
        <v>392</v>
      </c>
      <c r="K264" s="24">
        <v>79617500</v>
      </c>
      <c r="L264" s="24">
        <v>79617500</v>
      </c>
      <c r="M264" s="24">
        <v>0</v>
      </c>
      <c r="N264" s="24">
        <v>0</v>
      </c>
      <c r="O264" s="24">
        <f t="shared" si="23"/>
        <v>79617500</v>
      </c>
      <c r="P264" s="24">
        <v>0</v>
      </c>
      <c r="Q264" s="24">
        <v>8079795.7800000003</v>
      </c>
      <c r="R264" s="24">
        <v>0</v>
      </c>
      <c r="S264" s="24">
        <v>0</v>
      </c>
      <c r="T264" s="24">
        <v>0</v>
      </c>
      <c r="U264" s="24">
        <v>26650280.219999999</v>
      </c>
      <c r="V264" s="24">
        <v>71537704.219999999</v>
      </c>
      <c r="W264" s="24">
        <v>0</v>
      </c>
      <c r="X264" s="24">
        <f t="shared" si="26"/>
        <v>71537704.219999999</v>
      </c>
      <c r="Y264" s="12">
        <f t="shared" si="19"/>
        <v>0</v>
      </c>
      <c r="Z264" s="12">
        <f t="shared" si="20"/>
        <v>0</v>
      </c>
      <c r="AA264" s="12">
        <f t="shared" si="21"/>
        <v>0.10148266122397714</v>
      </c>
      <c r="AB264" s="13">
        <f t="shared" si="22"/>
        <v>0.10148266122397714</v>
      </c>
    </row>
    <row r="265" spans="1:28" outlineLevel="2" x14ac:dyDescent="0.35">
      <c r="A265" s="25" t="s">
        <v>141</v>
      </c>
      <c r="B265" s="25" t="s">
        <v>31</v>
      </c>
      <c r="C265" s="25" t="s">
        <v>59</v>
      </c>
      <c r="D265" s="25" t="s">
        <v>165</v>
      </c>
      <c r="E265" s="25" t="s">
        <v>34</v>
      </c>
      <c r="F265" s="26" t="s">
        <v>35</v>
      </c>
      <c r="G265" s="25">
        <v>1120</v>
      </c>
      <c r="H265" s="25">
        <v>709800000</v>
      </c>
      <c r="I265" s="26" t="s">
        <v>32</v>
      </c>
      <c r="J265" s="27" t="s">
        <v>446</v>
      </c>
      <c r="K265" s="24">
        <v>16468275</v>
      </c>
      <c r="L265" s="24">
        <v>16468275</v>
      </c>
      <c r="M265" s="24">
        <v>0</v>
      </c>
      <c r="N265" s="24">
        <v>0</v>
      </c>
      <c r="O265" s="24">
        <f t="shared" si="23"/>
        <v>16468275</v>
      </c>
      <c r="P265" s="24">
        <v>0</v>
      </c>
      <c r="Q265" s="24">
        <v>2917660</v>
      </c>
      <c r="R265" s="24">
        <v>0</v>
      </c>
      <c r="S265" s="24">
        <v>76840</v>
      </c>
      <c r="T265" s="24">
        <v>76840</v>
      </c>
      <c r="U265" s="24">
        <v>4676180</v>
      </c>
      <c r="V265" s="24">
        <v>13473775</v>
      </c>
      <c r="W265" s="24">
        <v>0</v>
      </c>
      <c r="X265" s="24">
        <f t="shared" si="26"/>
        <v>13473775</v>
      </c>
      <c r="Y265" s="12">
        <f t="shared" si="19"/>
        <v>4.6659410290391676E-3</v>
      </c>
      <c r="Z265" s="12">
        <f t="shared" si="20"/>
        <v>4.6659410290391676E-3</v>
      </c>
      <c r="AA265" s="12">
        <f t="shared" si="21"/>
        <v>0.17716852554381074</v>
      </c>
      <c r="AB265" s="13">
        <f t="shared" si="22"/>
        <v>0.18183446657284991</v>
      </c>
    </row>
    <row r="266" spans="1:28" outlineLevel="2" x14ac:dyDescent="0.35">
      <c r="A266" s="25" t="s">
        <v>141</v>
      </c>
      <c r="B266" s="25" t="s">
        <v>31</v>
      </c>
      <c r="C266" s="25" t="s">
        <v>59</v>
      </c>
      <c r="D266" s="25" t="s">
        <v>166</v>
      </c>
      <c r="E266" s="25" t="s">
        <v>34</v>
      </c>
      <c r="F266" s="26" t="s">
        <v>35</v>
      </c>
      <c r="G266" s="25">
        <v>1310</v>
      </c>
      <c r="H266" s="25">
        <v>709800000</v>
      </c>
      <c r="I266" s="26" t="s">
        <v>32</v>
      </c>
      <c r="J266" s="27" t="s">
        <v>167</v>
      </c>
      <c r="K266" s="24">
        <v>7000000</v>
      </c>
      <c r="L266" s="24">
        <v>7000000</v>
      </c>
      <c r="M266" s="24">
        <v>0</v>
      </c>
      <c r="N266" s="24">
        <v>0</v>
      </c>
      <c r="O266" s="24">
        <f t="shared" si="23"/>
        <v>7000000</v>
      </c>
      <c r="P266" s="24">
        <v>0</v>
      </c>
      <c r="Q266" s="24">
        <v>240856</v>
      </c>
      <c r="R266" s="24">
        <v>0</v>
      </c>
      <c r="S266" s="24">
        <v>159144</v>
      </c>
      <c r="T266" s="24">
        <v>159144</v>
      </c>
      <c r="U266" s="24">
        <v>0</v>
      </c>
      <c r="V266" s="24">
        <v>6600000</v>
      </c>
      <c r="W266" s="24">
        <v>0</v>
      </c>
      <c r="X266" s="24">
        <f t="shared" si="26"/>
        <v>6600000</v>
      </c>
      <c r="Y266" s="12">
        <f t="shared" si="19"/>
        <v>2.2734857142857143E-2</v>
      </c>
      <c r="Z266" s="12">
        <f t="shared" si="20"/>
        <v>2.2734857142857143E-2</v>
      </c>
      <c r="AA266" s="12">
        <f t="shared" si="21"/>
        <v>3.4408000000000001E-2</v>
      </c>
      <c r="AB266" s="13">
        <f t="shared" si="22"/>
        <v>5.7142857142857148E-2</v>
      </c>
    </row>
    <row r="267" spans="1:28" outlineLevel="2" x14ac:dyDescent="0.35">
      <c r="A267" s="25" t="s">
        <v>141</v>
      </c>
      <c r="B267" s="25" t="s">
        <v>31</v>
      </c>
      <c r="C267" s="25" t="s">
        <v>59</v>
      </c>
      <c r="D267" s="25" t="s">
        <v>76</v>
      </c>
      <c r="E267" s="25" t="s">
        <v>34</v>
      </c>
      <c r="F267" s="26" t="s">
        <v>35</v>
      </c>
      <c r="G267" s="25">
        <v>1120</v>
      </c>
      <c r="H267" s="25">
        <v>709800000</v>
      </c>
      <c r="I267" s="26" t="s">
        <v>32</v>
      </c>
      <c r="J267" s="27" t="s">
        <v>77</v>
      </c>
      <c r="K267" s="24">
        <v>0</v>
      </c>
      <c r="L267" s="24">
        <v>0</v>
      </c>
      <c r="M267" s="24">
        <v>20876196.059999999</v>
      </c>
      <c r="N267" s="24">
        <v>0</v>
      </c>
      <c r="O267" s="24">
        <f t="shared" si="23"/>
        <v>20876196.059999999</v>
      </c>
      <c r="P267" s="24">
        <v>0</v>
      </c>
      <c r="Q267" s="24">
        <v>20876196.059999999</v>
      </c>
      <c r="R267" s="24">
        <v>0</v>
      </c>
      <c r="S267" s="24">
        <v>0</v>
      </c>
      <c r="T267" s="24">
        <v>0</v>
      </c>
      <c r="U267" s="24">
        <v>-20876196.059999999</v>
      </c>
      <c r="V267" s="24">
        <v>-20876196.059999999</v>
      </c>
      <c r="W267" s="24">
        <v>0</v>
      </c>
      <c r="X267" s="24">
        <f t="shared" si="26"/>
        <v>0</v>
      </c>
      <c r="Y267" s="12">
        <f t="shared" si="19"/>
        <v>0</v>
      </c>
      <c r="Z267" s="12">
        <f t="shared" si="20"/>
        <v>0</v>
      </c>
      <c r="AA267" s="12">
        <f t="shared" si="21"/>
        <v>1</v>
      </c>
      <c r="AB267" s="13">
        <f t="shared" si="22"/>
        <v>1</v>
      </c>
    </row>
    <row r="268" spans="1:28" outlineLevel="2" x14ac:dyDescent="0.35">
      <c r="A268" s="25" t="s">
        <v>141</v>
      </c>
      <c r="B268" s="25" t="s">
        <v>31</v>
      </c>
      <c r="C268" s="25" t="s">
        <v>59</v>
      </c>
      <c r="D268" s="25" t="s">
        <v>168</v>
      </c>
      <c r="E268" s="25" t="s">
        <v>34</v>
      </c>
      <c r="F268" s="26" t="s">
        <v>35</v>
      </c>
      <c r="G268" s="25">
        <v>1120</v>
      </c>
      <c r="H268" s="25">
        <v>709800000</v>
      </c>
      <c r="I268" s="26" t="s">
        <v>32</v>
      </c>
      <c r="J268" s="27" t="s">
        <v>169</v>
      </c>
      <c r="K268" s="24">
        <v>5000000</v>
      </c>
      <c r="L268" s="24">
        <v>5000000</v>
      </c>
      <c r="M268" s="24">
        <v>0</v>
      </c>
      <c r="N268" s="24">
        <v>0</v>
      </c>
      <c r="O268" s="24">
        <f t="shared" si="23"/>
        <v>5000000</v>
      </c>
      <c r="P268" s="24">
        <v>0</v>
      </c>
      <c r="Q268" s="24">
        <v>3241540</v>
      </c>
      <c r="R268" s="24">
        <v>0</v>
      </c>
      <c r="S268" s="24">
        <v>1758460</v>
      </c>
      <c r="T268" s="24">
        <v>1758460</v>
      </c>
      <c r="U268" s="24">
        <v>0</v>
      </c>
      <c r="V268" s="24">
        <v>0</v>
      </c>
      <c r="W268" s="24">
        <v>0</v>
      </c>
      <c r="X268" s="24">
        <f t="shared" si="26"/>
        <v>0</v>
      </c>
      <c r="Y268" s="12">
        <f t="shared" ref="Y268:Y331" si="27">IFERROR(($S268/$L268),0)</f>
        <v>0.351692</v>
      </c>
      <c r="Z268" s="12">
        <f t="shared" ref="Z268:Z331" si="28">IFERROR(($S268/$O268),0)</f>
        <v>0.351692</v>
      </c>
      <c r="AA268" s="12">
        <f t="shared" ref="AA268:AA331" si="29">IFERROR((($P268+$Q268+$R268)/$O268),0)</f>
        <v>0.648308</v>
      </c>
      <c r="AB268" s="13">
        <f t="shared" ref="AB268:AB331" si="30">$Z268+$AA268</f>
        <v>1</v>
      </c>
    </row>
    <row r="269" spans="1:28" outlineLevel="2" x14ac:dyDescent="0.35">
      <c r="A269" s="25" t="s">
        <v>141</v>
      </c>
      <c r="B269" s="25" t="s">
        <v>31</v>
      </c>
      <c r="C269" s="25" t="s">
        <v>59</v>
      </c>
      <c r="D269" s="25" t="s">
        <v>170</v>
      </c>
      <c r="E269" s="25" t="s">
        <v>34</v>
      </c>
      <c r="F269" s="26" t="s">
        <v>35</v>
      </c>
      <c r="G269" s="25">
        <v>1120</v>
      </c>
      <c r="H269" s="25">
        <v>709800000</v>
      </c>
      <c r="I269" s="26" t="s">
        <v>32</v>
      </c>
      <c r="J269" s="27" t="s">
        <v>171</v>
      </c>
      <c r="K269" s="24">
        <v>3204000</v>
      </c>
      <c r="L269" s="24">
        <v>3204000</v>
      </c>
      <c r="M269" s="24">
        <v>0</v>
      </c>
      <c r="N269" s="24">
        <v>0</v>
      </c>
      <c r="O269" s="24">
        <f t="shared" si="23"/>
        <v>3204000</v>
      </c>
      <c r="P269" s="24">
        <v>0</v>
      </c>
      <c r="Q269" s="24">
        <v>0</v>
      </c>
      <c r="R269" s="24">
        <v>0</v>
      </c>
      <c r="S269" s="24">
        <v>0</v>
      </c>
      <c r="T269" s="24">
        <v>0</v>
      </c>
      <c r="U269" s="24">
        <v>0</v>
      </c>
      <c r="V269" s="24">
        <v>3204000</v>
      </c>
      <c r="W269" s="24">
        <v>0</v>
      </c>
      <c r="X269" s="24">
        <f t="shared" si="26"/>
        <v>3204000</v>
      </c>
      <c r="Y269" s="12">
        <f t="shared" si="27"/>
        <v>0</v>
      </c>
      <c r="Z269" s="12">
        <f t="shared" si="28"/>
        <v>0</v>
      </c>
      <c r="AA269" s="12">
        <f t="shared" si="29"/>
        <v>0</v>
      </c>
      <c r="AB269" s="13">
        <f t="shared" si="30"/>
        <v>0</v>
      </c>
    </row>
    <row r="270" spans="1:28" ht="29" outlineLevel="2" x14ac:dyDescent="0.35">
      <c r="A270" s="25" t="s">
        <v>199</v>
      </c>
      <c r="B270" s="25" t="s">
        <v>200</v>
      </c>
      <c r="C270" s="25" t="s">
        <v>59</v>
      </c>
      <c r="D270" s="25" t="s">
        <v>201</v>
      </c>
      <c r="E270" s="25" t="s">
        <v>34</v>
      </c>
      <c r="F270" s="26" t="s">
        <v>35</v>
      </c>
      <c r="G270" s="25">
        <v>1120</v>
      </c>
      <c r="H270" s="25">
        <v>709800000</v>
      </c>
      <c r="I270" s="26" t="s">
        <v>32</v>
      </c>
      <c r="J270" s="27" t="s">
        <v>459</v>
      </c>
      <c r="K270" s="24">
        <v>3000000</v>
      </c>
      <c r="L270" s="24">
        <v>3000000</v>
      </c>
      <c r="M270" s="24">
        <v>0</v>
      </c>
      <c r="N270" s="24">
        <v>0</v>
      </c>
      <c r="O270" s="24">
        <f t="shared" ref="O270:O333" si="31">$L270+$M270</f>
        <v>3000000</v>
      </c>
      <c r="P270" s="24">
        <v>0</v>
      </c>
      <c r="Q270" s="24">
        <v>0</v>
      </c>
      <c r="R270" s="24">
        <v>0</v>
      </c>
      <c r="S270" s="24">
        <v>0</v>
      </c>
      <c r="T270" s="24">
        <v>0</v>
      </c>
      <c r="U270" s="24">
        <v>750000</v>
      </c>
      <c r="V270" s="24">
        <v>3000000</v>
      </c>
      <c r="W270" s="24">
        <v>0</v>
      </c>
      <c r="X270" s="24">
        <f t="shared" si="26"/>
        <v>3000000</v>
      </c>
      <c r="Y270" s="12">
        <f t="shared" si="27"/>
        <v>0</v>
      </c>
      <c r="Z270" s="12">
        <f t="shared" si="28"/>
        <v>0</v>
      </c>
      <c r="AA270" s="12">
        <f t="shared" si="29"/>
        <v>0</v>
      </c>
      <c r="AB270" s="13">
        <f t="shared" si="30"/>
        <v>0</v>
      </c>
    </row>
    <row r="271" spans="1:28" outlineLevel="2" x14ac:dyDescent="0.35">
      <c r="A271" s="25" t="s">
        <v>199</v>
      </c>
      <c r="B271" s="25" t="s">
        <v>200</v>
      </c>
      <c r="C271" s="25" t="s">
        <v>59</v>
      </c>
      <c r="D271" s="25" t="s">
        <v>63</v>
      </c>
      <c r="E271" s="25" t="s">
        <v>34</v>
      </c>
      <c r="F271" s="26" t="s">
        <v>35</v>
      </c>
      <c r="G271" s="25">
        <v>1120</v>
      </c>
      <c r="H271" s="25">
        <v>709800000</v>
      </c>
      <c r="I271" s="26" t="s">
        <v>32</v>
      </c>
      <c r="J271" s="27" t="s">
        <v>384</v>
      </c>
      <c r="K271" s="24">
        <v>300000</v>
      </c>
      <c r="L271" s="24">
        <v>300000</v>
      </c>
      <c r="M271" s="24">
        <v>0</v>
      </c>
      <c r="N271" s="24">
        <v>0</v>
      </c>
      <c r="O271" s="24">
        <f t="shared" si="31"/>
        <v>300000</v>
      </c>
      <c r="P271" s="24">
        <v>0</v>
      </c>
      <c r="Q271" s="24">
        <v>0</v>
      </c>
      <c r="R271" s="24">
        <v>0</v>
      </c>
      <c r="S271" s="24">
        <v>0</v>
      </c>
      <c r="T271" s="24">
        <v>0</v>
      </c>
      <c r="U271" s="24">
        <v>75000</v>
      </c>
      <c r="V271" s="24">
        <v>300000</v>
      </c>
      <c r="W271" s="24">
        <v>0</v>
      </c>
      <c r="X271" s="24">
        <f t="shared" si="26"/>
        <v>300000</v>
      </c>
      <c r="Y271" s="12">
        <f t="shared" si="27"/>
        <v>0</v>
      </c>
      <c r="Z271" s="12">
        <f t="shared" si="28"/>
        <v>0</v>
      </c>
      <c r="AA271" s="12">
        <f t="shared" si="29"/>
        <v>0</v>
      </c>
      <c r="AB271" s="13">
        <f t="shared" si="30"/>
        <v>0</v>
      </c>
    </row>
    <row r="272" spans="1:28" ht="29" outlineLevel="2" x14ac:dyDescent="0.35">
      <c r="A272" s="25" t="s">
        <v>199</v>
      </c>
      <c r="B272" s="25" t="s">
        <v>200</v>
      </c>
      <c r="C272" s="25" t="s">
        <v>59</v>
      </c>
      <c r="D272" s="25" t="s">
        <v>156</v>
      </c>
      <c r="E272" s="25" t="s">
        <v>34</v>
      </c>
      <c r="F272" s="26" t="s">
        <v>35</v>
      </c>
      <c r="G272" s="25">
        <v>1120</v>
      </c>
      <c r="H272" s="25">
        <v>709800000</v>
      </c>
      <c r="I272" s="26" t="s">
        <v>32</v>
      </c>
      <c r="J272" s="27" t="s">
        <v>437</v>
      </c>
      <c r="K272" s="24">
        <v>600000</v>
      </c>
      <c r="L272" s="24">
        <v>600000</v>
      </c>
      <c r="M272" s="24">
        <v>0</v>
      </c>
      <c r="N272" s="24">
        <v>0</v>
      </c>
      <c r="O272" s="24">
        <f t="shared" si="31"/>
        <v>600000</v>
      </c>
      <c r="P272" s="24">
        <v>0</v>
      </c>
      <c r="Q272" s="24">
        <v>0</v>
      </c>
      <c r="R272" s="24">
        <v>0</v>
      </c>
      <c r="S272" s="24">
        <v>0</v>
      </c>
      <c r="T272" s="24">
        <v>0</v>
      </c>
      <c r="U272" s="24">
        <v>600000</v>
      </c>
      <c r="V272" s="24">
        <v>600000</v>
      </c>
      <c r="W272" s="24">
        <v>0</v>
      </c>
      <c r="X272" s="24">
        <f t="shared" si="26"/>
        <v>600000</v>
      </c>
      <c r="Y272" s="12">
        <f t="shared" si="27"/>
        <v>0</v>
      </c>
      <c r="Z272" s="12">
        <f t="shared" si="28"/>
        <v>0</v>
      </c>
      <c r="AA272" s="12">
        <f t="shared" si="29"/>
        <v>0</v>
      </c>
      <c r="AB272" s="13">
        <f t="shared" si="30"/>
        <v>0</v>
      </c>
    </row>
    <row r="273" spans="1:28" ht="58" outlineLevel="2" x14ac:dyDescent="0.35">
      <c r="A273" s="25" t="s">
        <v>199</v>
      </c>
      <c r="B273" s="25" t="s">
        <v>200</v>
      </c>
      <c r="C273" s="25" t="s">
        <v>59</v>
      </c>
      <c r="D273" s="25" t="s">
        <v>202</v>
      </c>
      <c r="E273" s="25" t="s">
        <v>34</v>
      </c>
      <c r="F273" s="26" t="s">
        <v>35</v>
      </c>
      <c r="G273" s="25">
        <v>1120</v>
      </c>
      <c r="H273" s="25">
        <v>709800000</v>
      </c>
      <c r="I273" s="26" t="s">
        <v>32</v>
      </c>
      <c r="J273" s="27" t="s">
        <v>460</v>
      </c>
      <c r="K273" s="24">
        <v>13000000</v>
      </c>
      <c r="L273" s="24">
        <v>13000000</v>
      </c>
      <c r="M273" s="24">
        <v>0</v>
      </c>
      <c r="N273" s="24">
        <v>0</v>
      </c>
      <c r="O273" s="24">
        <f t="shared" si="31"/>
        <v>13000000</v>
      </c>
      <c r="P273" s="24">
        <v>0</v>
      </c>
      <c r="Q273" s="24">
        <v>0</v>
      </c>
      <c r="R273" s="24">
        <v>0</v>
      </c>
      <c r="S273" s="24">
        <v>0</v>
      </c>
      <c r="T273" s="24">
        <v>0</v>
      </c>
      <c r="U273" s="24">
        <v>3250000</v>
      </c>
      <c r="V273" s="24">
        <v>13000000</v>
      </c>
      <c r="W273" s="24">
        <v>0</v>
      </c>
      <c r="X273" s="24">
        <f t="shared" si="26"/>
        <v>13000000</v>
      </c>
      <c r="Y273" s="12">
        <f t="shared" si="27"/>
        <v>0</v>
      </c>
      <c r="Z273" s="12">
        <f t="shared" si="28"/>
        <v>0</v>
      </c>
      <c r="AA273" s="12">
        <f t="shared" si="29"/>
        <v>0</v>
      </c>
      <c r="AB273" s="13">
        <f t="shared" si="30"/>
        <v>0</v>
      </c>
    </row>
    <row r="274" spans="1:28" outlineLevel="2" x14ac:dyDescent="0.35">
      <c r="A274" s="25" t="s">
        <v>199</v>
      </c>
      <c r="B274" s="25" t="s">
        <v>200</v>
      </c>
      <c r="C274" s="25" t="s">
        <v>59</v>
      </c>
      <c r="D274" s="25" t="s">
        <v>68</v>
      </c>
      <c r="E274" s="25" t="s">
        <v>34</v>
      </c>
      <c r="F274" s="26" t="s">
        <v>35</v>
      </c>
      <c r="G274" s="25">
        <v>1120</v>
      </c>
      <c r="H274" s="25">
        <v>709800000</v>
      </c>
      <c r="I274" s="26" t="s">
        <v>32</v>
      </c>
      <c r="J274" s="27" t="s">
        <v>389</v>
      </c>
      <c r="K274" s="24">
        <v>1654900</v>
      </c>
      <c r="L274" s="24">
        <v>1654900</v>
      </c>
      <c r="M274" s="24">
        <v>0</v>
      </c>
      <c r="N274" s="24">
        <v>0</v>
      </c>
      <c r="O274" s="24">
        <f t="shared" si="31"/>
        <v>1654900</v>
      </c>
      <c r="P274" s="24">
        <v>0</v>
      </c>
      <c r="Q274" s="24">
        <v>0</v>
      </c>
      <c r="R274" s="24">
        <v>0</v>
      </c>
      <c r="S274" s="24">
        <v>0</v>
      </c>
      <c r="T274" s="24">
        <v>0</v>
      </c>
      <c r="U274" s="24">
        <v>413725</v>
      </c>
      <c r="V274" s="24">
        <v>1654900</v>
      </c>
      <c r="W274" s="24">
        <v>0</v>
      </c>
      <c r="X274" s="24">
        <f t="shared" si="26"/>
        <v>1654900</v>
      </c>
      <c r="Y274" s="12">
        <f t="shared" si="27"/>
        <v>0</v>
      </c>
      <c r="Z274" s="12">
        <f t="shared" si="28"/>
        <v>0</v>
      </c>
      <c r="AA274" s="12">
        <f t="shared" si="29"/>
        <v>0</v>
      </c>
      <c r="AB274" s="13">
        <f t="shared" si="30"/>
        <v>0</v>
      </c>
    </row>
    <row r="275" spans="1:28" ht="29" outlineLevel="2" x14ac:dyDescent="0.35">
      <c r="A275" s="25" t="s">
        <v>199</v>
      </c>
      <c r="B275" s="25" t="s">
        <v>200</v>
      </c>
      <c r="C275" s="25" t="s">
        <v>59</v>
      </c>
      <c r="D275" s="25" t="s">
        <v>75</v>
      </c>
      <c r="E275" s="25" t="s">
        <v>34</v>
      </c>
      <c r="F275" s="26" t="s">
        <v>35</v>
      </c>
      <c r="G275" s="25">
        <v>1120</v>
      </c>
      <c r="H275" s="25">
        <v>709800000</v>
      </c>
      <c r="I275" s="26" t="s">
        <v>32</v>
      </c>
      <c r="J275" s="27" t="s">
        <v>392</v>
      </c>
      <c r="K275" s="24">
        <v>1600000</v>
      </c>
      <c r="L275" s="24">
        <v>1600000</v>
      </c>
      <c r="M275" s="24">
        <v>-198539.91</v>
      </c>
      <c r="N275" s="24">
        <v>0</v>
      </c>
      <c r="O275" s="24">
        <f t="shared" si="31"/>
        <v>1401460.09</v>
      </c>
      <c r="P275" s="24">
        <v>0</v>
      </c>
      <c r="Q275" s="24">
        <v>0</v>
      </c>
      <c r="R275" s="24">
        <v>0</v>
      </c>
      <c r="S275" s="24">
        <v>0</v>
      </c>
      <c r="T275" s="24">
        <v>0</v>
      </c>
      <c r="U275" s="24">
        <v>400000</v>
      </c>
      <c r="V275" s="24">
        <v>1600000</v>
      </c>
      <c r="W275" s="24">
        <v>0</v>
      </c>
      <c r="X275" s="24">
        <f t="shared" si="26"/>
        <v>1401460.09</v>
      </c>
      <c r="Y275" s="12">
        <f t="shared" si="27"/>
        <v>0</v>
      </c>
      <c r="Z275" s="12">
        <f t="shared" si="28"/>
        <v>0</v>
      </c>
      <c r="AA275" s="12">
        <f t="shared" si="29"/>
        <v>0</v>
      </c>
      <c r="AB275" s="13">
        <f t="shared" si="30"/>
        <v>0</v>
      </c>
    </row>
    <row r="276" spans="1:28" outlineLevel="2" x14ac:dyDescent="0.35">
      <c r="A276" s="25" t="s">
        <v>199</v>
      </c>
      <c r="B276" s="25" t="s">
        <v>200</v>
      </c>
      <c r="C276" s="25" t="s">
        <v>59</v>
      </c>
      <c r="D276" s="25" t="s">
        <v>76</v>
      </c>
      <c r="E276" s="25" t="s">
        <v>34</v>
      </c>
      <c r="F276" s="26" t="s">
        <v>35</v>
      </c>
      <c r="G276" s="25">
        <v>1120</v>
      </c>
      <c r="H276" s="25">
        <v>709800000</v>
      </c>
      <c r="I276" s="26" t="s">
        <v>32</v>
      </c>
      <c r="J276" s="27" t="s">
        <v>77</v>
      </c>
      <c r="K276" s="24">
        <v>0</v>
      </c>
      <c r="L276" s="24">
        <v>0</v>
      </c>
      <c r="M276" s="24">
        <v>198539.91</v>
      </c>
      <c r="N276" s="24">
        <v>0</v>
      </c>
      <c r="O276" s="24">
        <f t="shared" si="31"/>
        <v>198539.91</v>
      </c>
      <c r="P276" s="24">
        <v>0</v>
      </c>
      <c r="Q276" s="24">
        <v>198539.91</v>
      </c>
      <c r="R276" s="24">
        <v>0</v>
      </c>
      <c r="S276" s="24">
        <v>0</v>
      </c>
      <c r="T276" s="24">
        <v>0</v>
      </c>
      <c r="U276" s="24">
        <v>-198539.91</v>
      </c>
      <c r="V276" s="24">
        <v>-198539.91</v>
      </c>
      <c r="W276" s="24">
        <v>0</v>
      </c>
      <c r="X276" s="24">
        <f t="shared" si="26"/>
        <v>0</v>
      </c>
      <c r="Y276" s="12">
        <f t="shared" si="27"/>
        <v>0</v>
      </c>
      <c r="Z276" s="12">
        <f t="shared" si="28"/>
        <v>0</v>
      </c>
      <c r="AA276" s="12">
        <f t="shared" si="29"/>
        <v>1</v>
      </c>
      <c r="AB276" s="13">
        <f t="shared" si="30"/>
        <v>1</v>
      </c>
    </row>
    <row r="277" spans="1:28" outlineLevel="2" x14ac:dyDescent="0.35">
      <c r="A277" s="25" t="s">
        <v>199</v>
      </c>
      <c r="B277" s="25" t="s">
        <v>204</v>
      </c>
      <c r="C277" s="25" t="s">
        <v>59</v>
      </c>
      <c r="D277" s="25" t="s">
        <v>63</v>
      </c>
      <c r="E277" s="25" t="s">
        <v>34</v>
      </c>
      <c r="F277" s="26" t="s">
        <v>35</v>
      </c>
      <c r="G277" s="25">
        <v>1120</v>
      </c>
      <c r="H277" s="25">
        <v>709800000</v>
      </c>
      <c r="I277" s="26" t="s">
        <v>32</v>
      </c>
      <c r="J277" s="27" t="s">
        <v>384</v>
      </c>
      <c r="K277" s="24">
        <v>80500000</v>
      </c>
      <c r="L277" s="24">
        <v>80500000</v>
      </c>
      <c r="M277" s="24">
        <v>0</v>
      </c>
      <c r="N277" s="24">
        <v>0</v>
      </c>
      <c r="O277" s="24">
        <f t="shared" si="31"/>
        <v>80500000</v>
      </c>
      <c r="P277" s="24">
        <v>0</v>
      </c>
      <c r="Q277" s="24">
        <v>1564914.4</v>
      </c>
      <c r="R277" s="24">
        <v>0</v>
      </c>
      <c r="S277" s="24">
        <v>0</v>
      </c>
      <c r="T277" s="24">
        <v>0</v>
      </c>
      <c r="U277" s="24">
        <v>78935085.599999994</v>
      </c>
      <c r="V277" s="24">
        <v>78935085.599999994</v>
      </c>
      <c r="W277" s="24">
        <v>0</v>
      </c>
      <c r="X277" s="24">
        <f t="shared" si="26"/>
        <v>78935085.599999994</v>
      </c>
      <c r="Y277" s="12">
        <f t="shared" si="27"/>
        <v>0</v>
      </c>
      <c r="Z277" s="12">
        <f t="shared" si="28"/>
        <v>0</v>
      </c>
      <c r="AA277" s="12">
        <f t="shared" si="29"/>
        <v>1.9439930434782607E-2</v>
      </c>
      <c r="AB277" s="13">
        <f t="shared" si="30"/>
        <v>1.9439930434782607E-2</v>
      </c>
    </row>
    <row r="278" spans="1:28" ht="43.5" outlineLevel="2" x14ac:dyDescent="0.35">
      <c r="A278" s="25" t="s">
        <v>199</v>
      </c>
      <c r="B278" s="25" t="s">
        <v>204</v>
      </c>
      <c r="C278" s="25" t="s">
        <v>59</v>
      </c>
      <c r="D278" s="25" t="s">
        <v>158</v>
      </c>
      <c r="E278" s="25" t="s">
        <v>34</v>
      </c>
      <c r="F278" s="26" t="s">
        <v>35</v>
      </c>
      <c r="G278" s="25">
        <v>1120</v>
      </c>
      <c r="H278" s="25">
        <v>709800000</v>
      </c>
      <c r="I278" s="26" t="s">
        <v>32</v>
      </c>
      <c r="J278" s="27" t="s">
        <v>468</v>
      </c>
      <c r="K278" s="24">
        <v>7000000</v>
      </c>
      <c r="L278" s="24">
        <v>7000000</v>
      </c>
      <c r="M278" s="24">
        <v>0</v>
      </c>
      <c r="N278" s="24">
        <v>0</v>
      </c>
      <c r="O278" s="24">
        <f t="shared" si="31"/>
        <v>7000000</v>
      </c>
      <c r="P278" s="24">
        <v>0</v>
      </c>
      <c r="Q278" s="24">
        <v>5310000</v>
      </c>
      <c r="R278" s="24">
        <v>0</v>
      </c>
      <c r="S278" s="24">
        <v>18749.25</v>
      </c>
      <c r="T278" s="24">
        <v>18749.25</v>
      </c>
      <c r="U278" s="24">
        <v>124995.75</v>
      </c>
      <c r="V278" s="24">
        <v>1671250.75</v>
      </c>
      <c r="W278" s="24">
        <v>0</v>
      </c>
      <c r="X278" s="24">
        <f t="shared" si="26"/>
        <v>1671250.75</v>
      </c>
      <c r="Y278" s="12">
        <f t="shared" si="27"/>
        <v>2.6784642857142858E-3</v>
      </c>
      <c r="Z278" s="12">
        <f t="shared" si="28"/>
        <v>2.6784642857142858E-3</v>
      </c>
      <c r="AA278" s="12">
        <f t="shared" si="29"/>
        <v>0.75857142857142856</v>
      </c>
      <c r="AB278" s="13">
        <f t="shared" si="30"/>
        <v>0.76124989285714284</v>
      </c>
    </row>
    <row r="279" spans="1:28" outlineLevel="2" x14ac:dyDescent="0.35">
      <c r="A279" s="25" t="s">
        <v>199</v>
      </c>
      <c r="B279" s="25" t="s">
        <v>204</v>
      </c>
      <c r="C279" s="25" t="s">
        <v>59</v>
      </c>
      <c r="D279" s="25" t="s">
        <v>67</v>
      </c>
      <c r="E279" s="25" t="s">
        <v>34</v>
      </c>
      <c r="F279" s="26" t="s">
        <v>35</v>
      </c>
      <c r="G279" s="25">
        <v>1120</v>
      </c>
      <c r="H279" s="25">
        <v>709800000</v>
      </c>
      <c r="I279" s="26" t="s">
        <v>32</v>
      </c>
      <c r="J279" s="27" t="s">
        <v>388</v>
      </c>
      <c r="K279" s="24">
        <v>11767300</v>
      </c>
      <c r="L279" s="24">
        <v>11767300</v>
      </c>
      <c r="M279" s="24">
        <v>0</v>
      </c>
      <c r="N279" s="24">
        <v>0</v>
      </c>
      <c r="O279" s="24">
        <f t="shared" si="31"/>
        <v>11767300</v>
      </c>
      <c r="P279" s="24">
        <v>0</v>
      </c>
      <c r="Q279" s="24">
        <v>2820865</v>
      </c>
      <c r="R279" s="24">
        <v>0</v>
      </c>
      <c r="S279" s="24">
        <v>120960</v>
      </c>
      <c r="T279" s="24">
        <v>120960</v>
      </c>
      <c r="U279" s="24">
        <v>0</v>
      </c>
      <c r="V279" s="24">
        <v>8825475</v>
      </c>
      <c r="W279" s="24">
        <v>0</v>
      </c>
      <c r="X279" s="24">
        <f t="shared" si="26"/>
        <v>8825475</v>
      </c>
      <c r="Y279" s="12">
        <f t="shared" si="27"/>
        <v>1.0279333406983761E-2</v>
      </c>
      <c r="Z279" s="12">
        <f t="shared" si="28"/>
        <v>1.0279333406983761E-2</v>
      </c>
      <c r="AA279" s="12">
        <f t="shared" si="29"/>
        <v>0.23972066659301625</v>
      </c>
      <c r="AB279" s="13">
        <f t="shared" si="30"/>
        <v>0.25</v>
      </c>
    </row>
    <row r="280" spans="1:28" outlineLevel="2" x14ac:dyDescent="0.35">
      <c r="A280" s="25" t="s">
        <v>199</v>
      </c>
      <c r="B280" s="25" t="s">
        <v>204</v>
      </c>
      <c r="C280" s="25" t="s">
        <v>59</v>
      </c>
      <c r="D280" s="25" t="s">
        <v>68</v>
      </c>
      <c r="E280" s="25" t="s">
        <v>34</v>
      </c>
      <c r="F280" s="26" t="s">
        <v>35</v>
      </c>
      <c r="G280" s="25">
        <v>1120</v>
      </c>
      <c r="H280" s="25">
        <v>709800000</v>
      </c>
      <c r="I280" s="26" t="s">
        <v>32</v>
      </c>
      <c r="J280" s="27" t="s">
        <v>389</v>
      </c>
      <c r="K280" s="24">
        <v>215432760</v>
      </c>
      <c r="L280" s="24">
        <v>215432760</v>
      </c>
      <c r="M280" s="24">
        <v>0</v>
      </c>
      <c r="N280" s="24">
        <v>0</v>
      </c>
      <c r="O280" s="24">
        <f t="shared" si="31"/>
        <v>215432760</v>
      </c>
      <c r="P280" s="24">
        <v>0</v>
      </c>
      <c r="Q280" s="24">
        <v>52938288</v>
      </c>
      <c r="R280" s="24">
        <v>0</v>
      </c>
      <c r="S280" s="24">
        <v>919902</v>
      </c>
      <c r="T280" s="24">
        <v>919902</v>
      </c>
      <c r="U280" s="24">
        <v>0</v>
      </c>
      <c r="V280" s="24">
        <v>161574570</v>
      </c>
      <c r="W280" s="24">
        <v>0</v>
      </c>
      <c r="X280" s="24">
        <f t="shared" si="26"/>
        <v>161574570</v>
      </c>
      <c r="Y280" s="12">
        <f t="shared" si="27"/>
        <v>4.2700191001591404E-3</v>
      </c>
      <c r="Z280" s="12">
        <f t="shared" si="28"/>
        <v>4.2700191001591404E-3</v>
      </c>
      <c r="AA280" s="12">
        <f t="shared" si="29"/>
        <v>0.24572998089984086</v>
      </c>
      <c r="AB280" s="13">
        <f t="shared" si="30"/>
        <v>0.25</v>
      </c>
    </row>
    <row r="281" spans="1:28" outlineLevel="2" x14ac:dyDescent="0.35">
      <c r="A281" s="25" t="s">
        <v>199</v>
      </c>
      <c r="B281" s="25" t="s">
        <v>204</v>
      </c>
      <c r="C281" s="25" t="s">
        <v>59</v>
      </c>
      <c r="D281" s="25" t="s">
        <v>72</v>
      </c>
      <c r="E281" s="25" t="s">
        <v>34</v>
      </c>
      <c r="F281" s="26" t="s">
        <v>35</v>
      </c>
      <c r="G281" s="25">
        <v>1120</v>
      </c>
      <c r="H281" s="25">
        <v>709800000</v>
      </c>
      <c r="I281" s="26" t="s">
        <v>32</v>
      </c>
      <c r="J281" s="27" t="s">
        <v>73</v>
      </c>
      <c r="K281" s="24">
        <v>124065000</v>
      </c>
      <c r="L281" s="24">
        <v>124065000</v>
      </c>
      <c r="M281" s="24">
        <v>0</v>
      </c>
      <c r="N281" s="24">
        <v>0</v>
      </c>
      <c r="O281" s="24">
        <f t="shared" si="31"/>
        <v>124065000</v>
      </c>
      <c r="P281" s="24">
        <v>0</v>
      </c>
      <c r="Q281" s="24">
        <v>1851891</v>
      </c>
      <c r="R281" s="24">
        <v>0</v>
      </c>
      <c r="S281" s="24">
        <v>0</v>
      </c>
      <c r="T281" s="24">
        <v>0</v>
      </c>
      <c r="U281" s="24">
        <v>4148109</v>
      </c>
      <c r="V281" s="24">
        <v>122213109</v>
      </c>
      <c r="W281" s="24">
        <v>0</v>
      </c>
      <c r="X281" s="24">
        <f t="shared" si="26"/>
        <v>122213109</v>
      </c>
      <c r="Y281" s="12">
        <f t="shared" si="27"/>
        <v>0</v>
      </c>
      <c r="Z281" s="12">
        <f t="shared" si="28"/>
        <v>0</v>
      </c>
      <c r="AA281" s="12">
        <f t="shared" si="29"/>
        <v>1.4926780316769436E-2</v>
      </c>
      <c r="AB281" s="13">
        <f t="shared" si="30"/>
        <v>1.4926780316769436E-2</v>
      </c>
    </row>
    <row r="282" spans="1:28" ht="145" outlineLevel="2" x14ac:dyDescent="0.35">
      <c r="A282" s="25" t="s">
        <v>199</v>
      </c>
      <c r="B282" s="25" t="s">
        <v>204</v>
      </c>
      <c r="C282" s="25" t="s">
        <v>59</v>
      </c>
      <c r="D282" s="25" t="s">
        <v>74</v>
      </c>
      <c r="E282" s="25" t="s">
        <v>34</v>
      </c>
      <c r="F282" s="26" t="s">
        <v>35</v>
      </c>
      <c r="G282" s="25">
        <v>1120</v>
      </c>
      <c r="H282" s="25">
        <v>709800000</v>
      </c>
      <c r="I282" s="26" t="s">
        <v>32</v>
      </c>
      <c r="J282" s="27" t="s">
        <v>469</v>
      </c>
      <c r="K282" s="24">
        <v>649000000</v>
      </c>
      <c r="L282" s="24">
        <v>649000000</v>
      </c>
      <c r="M282" s="24">
        <v>0</v>
      </c>
      <c r="N282" s="24">
        <v>0</v>
      </c>
      <c r="O282" s="24">
        <f t="shared" si="31"/>
        <v>649000000</v>
      </c>
      <c r="P282" s="24">
        <v>0</v>
      </c>
      <c r="Q282" s="24">
        <v>8979093</v>
      </c>
      <c r="R282" s="24">
        <v>0</v>
      </c>
      <c r="S282" s="24">
        <v>101856461.5</v>
      </c>
      <c r="T282" s="24">
        <v>101856461.5</v>
      </c>
      <c r="U282" s="24">
        <v>17445.5</v>
      </c>
      <c r="V282" s="24">
        <v>538164445.5</v>
      </c>
      <c r="W282" s="24">
        <v>0</v>
      </c>
      <c r="X282" s="24">
        <f t="shared" si="26"/>
        <v>538164445.5</v>
      </c>
      <c r="Y282" s="12">
        <f t="shared" si="27"/>
        <v>0.1569437003081664</v>
      </c>
      <c r="Z282" s="12">
        <f t="shared" si="28"/>
        <v>0.1569437003081664</v>
      </c>
      <c r="AA282" s="12">
        <f t="shared" si="29"/>
        <v>1.3835274268104776E-2</v>
      </c>
      <c r="AB282" s="13">
        <f t="shared" si="30"/>
        <v>0.17077897457627117</v>
      </c>
    </row>
    <row r="283" spans="1:28" outlineLevel="2" x14ac:dyDescent="0.35">
      <c r="A283" s="25" t="s">
        <v>199</v>
      </c>
      <c r="B283" s="25" t="s">
        <v>204</v>
      </c>
      <c r="C283" s="25" t="s">
        <v>59</v>
      </c>
      <c r="D283" s="25" t="s">
        <v>170</v>
      </c>
      <c r="E283" s="25" t="s">
        <v>34</v>
      </c>
      <c r="F283" s="26" t="s">
        <v>35</v>
      </c>
      <c r="G283" s="25">
        <v>1120</v>
      </c>
      <c r="H283" s="25">
        <v>709800000</v>
      </c>
      <c r="I283" s="26" t="s">
        <v>32</v>
      </c>
      <c r="J283" s="27" t="s">
        <v>171</v>
      </c>
      <c r="K283" s="24">
        <v>14300000</v>
      </c>
      <c r="L283" s="24">
        <v>14300000</v>
      </c>
      <c r="M283" s="24">
        <v>0</v>
      </c>
      <c r="N283" s="24">
        <v>0</v>
      </c>
      <c r="O283" s="24">
        <f t="shared" si="31"/>
        <v>14300000</v>
      </c>
      <c r="P283" s="24">
        <v>0</v>
      </c>
      <c r="Q283" s="24">
        <v>0</v>
      </c>
      <c r="R283" s="24">
        <v>0</v>
      </c>
      <c r="S283" s="24">
        <v>0</v>
      </c>
      <c r="T283" s="24">
        <v>0</v>
      </c>
      <c r="U283" s="24">
        <v>0</v>
      </c>
      <c r="V283" s="24">
        <v>14300000</v>
      </c>
      <c r="W283" s="24">
        <v>0</v>
      </c>
      <c r="X283" s="24">
        <f t="shared" si="26"/>
        <v>14300000</v>
      </c>
      <c r="Y283" s="12">
        <f t="shared" si="27"/>
        <v>0</v>
      </c>
      <c r="Z283" s="12">
        <f t="shared" si="28"/>
        <v>0</v>
      </c>
      <c r="AA283" s="12">
        <f t="shared" si="29"/>
        <v>0</v>
      </c>
      <c r="AB283" s="13">
        <f t="shared" si="30"/>
        <v>0</v>
      </c>
    </row>
    <row r="284" spans="1:28" ht="29" outlineLevel="2" x14ac:dyDescent="0.35">
      <c r="A284" s="25" t="s">
        <v>199</v>
      </c>
      <c r="B284" s="25" t="s">
        <v>217</v>
      </c>
      <c r="C284" s="25" t="s">
        <v>59</v>
      </c>
      <c r="D284" s="25" t="s">
        <v>156</v>
      </c>
      <c r="E284" s="25" t="s">
        <v>34</v>
      </c>
      <c r="F284" s="26" t="s">
        <v>35</v>
      </c>
      <c r="G284" s="25">
        <v>1120</v>
      </c>
      <c r="H284" s="25">
        <v>709800000</v>
      </c>
      <c r="I284" s="26" t="s">
        <v>32</v>
      </c>
      <c r="J284" s="27" t="s">
        <v>437</v>
      </c>
      <c r="K284" s="24">
        <v>1300000</v>
      </c>
      <c r="L284" s="24">
        <v>1300000</v>
      </c>
      <c r="M284" s="24">
        <v>0</v>
      </c>
      <c r="N284" s="24">
        <v>0</v>
      </c>
      <c r="O284" s="24">
        <f t="shared" si="31"/>
        <v>1300000</v>
      </c>
      <c r="P284" s="24">
        <v>0</v>
      </c>
      <c r="Q284" s="24">
        <v>0</v>
      </c>
      <c r="R284" s="24">
        <v>0</v>
      </c>
      <c r="S284" s="24">
        <v>64607.67</v>
      </c>
      <c r="T284" s="24">
        <v>0</v>
      </c>
      <c r="U284" s="24">
        <v>1235392.33</v>
      </c>
      <c r="V284" s="24">
        <v>1235392.33</v>
      </c>
      <c r="W284" s="24">
        <v>0</v>
      </c>
      <c r="X284" s="24">
        <f t="shared" si="26"/>
        <v>1235392.33</v>
      </c>
      <c r="Y284" s="12">
        <f t="shared" si="27"/>
        <v>4.9698207692307692E-2</v>
      </c>
      <c r="Z284" s="12">
        <f t="shared" si="28"/>
        <v>4.9698207692307692E-2</v>
      </c>
      <c r="AA284" s="12">
        <f t="shared" si="29"/>
        <v>0</v>
      </c>
      <c r="AB284" s="13">
        <f t="shared" si="30"/>
        <v>4.9698207692307692E-2</v>
      </c>
    </row>
    <row r="285" spans="1:28" ht="72.5" outlineLevel="2" x14ac:dyDescent="0.35">
      <c r="A285" s="25" t="s">
        <v>199</v>
      </c>
      <c r="B285" s="25" t="s">
        <v>217</v>
      </c>
      <c r="C285" s="25" t="s">
        <v>59</v>
      </c>
      <c r="D285" s="25" t="s">
        <v>158</v>
      </c>
      <c r="E285" s="25" t="s">
        <v>34</v>
      </c>
      <c r="F285" s="26" t="s">
        <v>35</v>
      </c>
      <c r="G285" s="25">
        <v>1120</v>
      </c>
      <c r="H285" s="25">
        <v>709800000</v>
      </c>
      <c r="I285" s="26" t="s">
        <v>32</v>
      </c>
      <c r="J285" s="27" t="s">
        <v>484</v>
      </c>
      <c r="K285" s="24">
        <v>601000000</v>
      </c>
      <c r="L285" s="24">
        <v>601000000</v>
      </c>
      <c r="M285" s="24">
        <v>0</v>
      </c>
      <c r="N285" s="24">
        <v>0</v>
      </c>
      <c r="O285" s="24">
        <f t="shared" si="31"/>
        <v>601000000</v>
      </c>
      <c r="P285" s="24">
        <v>0</v>
      </c>
      <c r="Q285" s="24">
        <v>0</v>
      </c>
      <c r="R285" s="24">
        <v>0</v>
      </c>
      <c r="S285" s="24">
        <v>0</v>
      </c>
      <c r="T285" s="24">
        <v>0</v>
      </c>
      <c r="U285" s="24">
        <v>480662306.95999998</v>
      </c>
      <c r="V285" s="24">
        <v>601000000</v>
      </c>
      <c r="W285" s="24">
        <v>0</v>
      </c>
      <c r="X285" s="24">
        <f t="shared" si="26"/>
        <v>601000000</v>
      </c>
      <c r="Y285" s="12">
        <f t="shared" si="27"/>
        <v>0</v>
      </c>
      <c r="Z285" s="12">
        <f t="shared" si="28"/>
        <v>0</v>
      </c>
      <c r="AA285" s="12">
        <f t="shared" si="29"/>
        <v>0</v>
      </c>
      <c r="AB285" s="13">
        <f t="shared" si="30"/>
        <v>0</v>
      </c>
    </row>
    <row r="286" spans="1:28" outlineLevel="2" x14ac:dyDescent="0.35">
      <c r="A286" s="25" t="s">
        <v>199</v>
      </c>
      <c r="B286" s="25" t="s">
        <v>217</v>
      </c>
      <c r="C286" s="25" t="s">
        <v>59</v>
      </c>
      <c r="D286" s="25" t="s">
        <v>67</v>
      </c>
      <c r="E286" s="25" t="s">
        <v>34</v>
      </c>
      <c r="F286" s="26" t="s">
        <v>35</v>
      </c>
      <c r="G286" s="25">
        <v>1120</v>
      </c>
      <c r="H286" s="25">
        <v>709800000</v>
      </c>
      <c r="I286" s="26" t="s">
        <v>32</v>
      </c>
      <c r="J286" s="27" t="s">
        <v>388</v>
      </c>
      <c r="K286" s="24">
        <v>568690</v>
      </c>
      <c r="L286" s="24">
        <v>568690</v>
      </c>
      <c r="M286" s="24">
        <v>0</v>
      </c>
      <c r="N286" s="24">
        <v>0</v>
      </c>
      <c r="O286" s="24">
        <f t="shared" si="31"/>
        <v>568690</v>
      </c>
      <c r="P286" s="24">
        <v>0</v>
      </c>
      <c r="Q286" s="24">
        <v>0</v>
      </c>
      <c r="R286" s="24">
        <v>0</v>
      </c>
      <c r="S286" s="24">
        <v>0</v>
      </c>
      <c r="T286" s="24">
        <v>0</v>
      </c>
      <c r="U286" s="24">
        <v>142173</v>
      </c>
      <c r="V286" s="24">
        <v>568690</v>
      </c>
      <c r="W286" s="24">
        <v>0</v>
      </c>
      <c r="X286" s="24">
        <f t="shared" si="26"/>
        <v>568690</v>
      </c>
      <c r="Y286" s="12">
        <f t="shared" si="27"/>
        <v>0</v>
      </c>
      <c r="Z286" s="12">
        <f t="shared" si="28"/>
        <v>0</v>
      </c>
      <c r="AA286" s="12">
        <f t="shared" si="29"/>
        <v>0</v>
      </c>
      <c r="AB286" s="13">
        <f t="shared" si="30"/>
        <v>0</v>
      </c>
    </row>
    <row r="287" spans="1:28" outlineLevel="2" x14ac:dyDescent="0.35">
      <c r="A287" s="25" t="s">
        <v>199</v>
      </c>
      <c r="B287" s="25" t="s">
        <v>217</v>
      </c>
      <c r="C287" s="25" t="s">
        <v>59</v>
      </c>
      <c r="D287" s="25" t="s">
        <v>68</v>
      </c>
      <c r="E287" s="25" t="s">
        <v>34</v>
      </c>
      <c r="F287" s="26" t="s">
        <v>35</v>
      </c>
      <c r="G287" s="25">
        <v>1120</v>
      </c>
      <c r="H287" s="25">
        <v>709800000</v>
      </c>
      <c r="I287" s="26" t="s">
        <v>32</v>
      </c>
      <c r="J287" s="27" t="s">
        <v>389</v>
      </c>
      <c r="K287" s="24">
        <v>18703400</v>
      </c>
      <c r="L287" s="24">
        <v>18703400</v>
      </c>
      <c r="M287" s="24">
        <v>0</v>
      </c>
      <c r="N287" s="24">
        <v>0</v>
      </c>
      <c r="O287" s="24">
        <f t="shared" si="31"/>
        <v>18703400</v>
      </c>
      <c r="P287" s="24">
        <v>0</v>
      </c>
      <c r="Q287" s="24">
        <v>0</v>
      </c>
      <c r="R287" s="24">
        <v>0</v>
      </c>
      <c r="S287" s="24">
        <v>0</v>
      </c>
      <c r="T287" s="24">
        <v>0</v>
      </c>
      <c r="U287" s="24">
        <v>2425850</v>
      </c>
      <c r="V287" s="24">
        <v>18703400</v>
      </c>
      <c r="W287" s="24">
        <v>0</v>
      </c>
      <c r="X287" s="24">
        <f t="shared" si="26"/>
        <v>18703400</v>
      </c>
      <c r="Y287" s="12">
        <f t="shared" si="27"/>
        <v>0</v>
      </c>
      <c r="Z287" s="12">
        <f t="shared" si="28"/>
        <v>0</v>
      </c>
      <c r="AA287" s="12">
        <f t="shared" si="29"/>
        <v>0</v>
      </c>
      <c r="AB287" s="13">
        <f t="shared" si="30"/>
        <v>0</v>
      </c>
    </row>
    <row r="288" spans="1:28" outlineLevel="2" x14ac:dyDescent="0.35">
      <c r="A288" s="25" t="s">
        <v>199</v>
      </c>
      <c r="B288" s="25" t="s">
        <v>217</v>
      </c>
      <c r="C288" s="25" t="s">
        <v>59</v>
      </c>
      <c r="D288" s="25" t="s">
        <v>69</v>
      </c>
      <c r="E288" s="25" t="s">
        <v>34</v>
      </c>
      <c r="F288" s="26" t="s">
        <v>35</v>
      </c>
      <c r="G288" s="25">
        <v>1120</v>
      </c>
      <c r="H288" s="25">
        <v>709800000</v>
      </c>
      <c r="I288" s="26" t="s">
        <v>32</v>
      </c>
      <c r="J288" s="27" t="s">
        <v>70</v>
      </c>
      <c r="K288" s="24">
        <v>1500000</v>
      </c>
      <c r="L288" s="24">
        <v>1500000</v>
      </c>
      <c r="M288" s="24">
        <v>0</v>
      </c>
      <c r="N288" s="24">
        <v>0</v>
      </c>
      <c r="O288" s="24">
        <f t="shared" si="31"/>
        <v>1500000</v>
      </c>
      <c r="P288" s="24">
        <v>0</v>
      </c>
      <c r="Q288" s="24">
        <v>0</v>
      </c>
      <c r="R288" s="24">
        <v>0</v>
      </c>
      <c r="S288" s="24">
        <v>0</v>
      </c>
      <c r="T288" s="24">
        <v>0</v>
      </c>
      <c r="U288" s="24">
        <v>1500000</v>
      </c>
      <c r="V288" s="24">
        <v>1500000</v>
      </c>
      <c r="W288" s="24">
        <v>0</v>
      </c>
      <c r="X288" s="24">
        <f t="shared" si="26"/>
        <v>1500000</v>
      </c>
      <c r="Y288" s="12">
        <f t="shared" si="27"/>
        <v>0</v>
      </c>
      <c r="Z288" s="12">
        <f t="shared" si="28"/>
        <v>0</v>
      </c>
      <c r="AA288" s="12">
        <f t="shared" si="29"/>
        <v>0</v>
      </c>
      <c r="AB288" s="13">
        <f t="shared" si="30"/>
        <v>0</v>
      </c>
    </row>
    <row r="289" spans="1:28" outlineLevel="2" x14ac:dyDescent="0.35">
      <c r="A289" s="25" t="s">
        <v>199</v>
      </c>
      <c r="B289" s="25" t="s">
        <v>217</v>
      </c>
      <c r="C289" s="25" t="s">
        <v>59</v>
      </c>
      <c r="D289" s="25" t="s">
        <v>71</v>
      </c>
      <c r="E289" s="25" t="s">
        <v>34</v>
      </c>
      <c r="F289" s="26" t="s">
        <v>35</v>
      </c>
      <c r="G289" s="25">
        <v>1120</v>
      </c>
      <c r="H289" s="25">
        <v>709800000</v>
      </c>
      <c r="I289" s="26" t="s">
        <v>32</v>
      </c>
      <c r="J289" s="27" t="s">
        <v>390</v>
      </c>
      <c r="K289" s="24">
        <v>700000</v>
      </c>
      <c r="L289" s="24">
        <v>700000</v>
      </c>
      <c r="M289" s="24">
        <v>0</v>
      </c>
      <c r="N289" s="24">
        <v>0</v>
      </c>
      <c r="O289" s="24">
        <f t="shared" si="31"/>
        <v>700000</v>
      </c>
      <c r="P289" s="24">
        <v>0</v>
      </c>
      <c r="Q289" s="24">
        <v>0</v>
      </c>
      <c r="R289" s="24">
        <v>0</v>
      </c>
      <c r="S289" s="24">
        <v>0</v>
      </c>
      <c r="T289" s="24">
        <v>0</v>
      </c>
      <c r="U289" s="24">
        <v>700000</v>
      </c>
      <c r="V289" s="24">
        <v>700000</v>
      </c>
      <c r="W289" s="24">
        <v>0</v>
      </c>
      <c r="X289" s="24">
        <f t="shared" si="26"/>
        <v>700000</v>
      </c>
      <c r="Y289" s="12">
        <f t="shared" si="27"/>
        <v>0</v>
      </c>
      <c r="Z289" s="12">
        <f t="shared" si="28"/>
        <v>0</v>
      </c>
      <c r="AA289" s="12">
        <f t="shared" si="29"/>
        <v>0</v>
      </c>
      <c r="AB289" s="13">
        <f t="shared" si="30"/>
        <v>0</v>
      </c>
    </row>
    <row r="290" spans="1:28" outlineLevel="2" x14ac:dyDescent="0.35">
      <c r="A290" s="25" t="s">
        <v>199</v>
      </c>
      <c r="B290" s="25" t="s">
        <v>217</v>
      </c>
      <c r="C290" s="25" t="s">
        <v>59</v>
      </c>
      <c r="D290" s="25" t="s">
        <v>72</v>
      </c>
      <c r="E290" s="25" t="s">
        <v>34</v>
      </c>
      <c r="F290" s="26" t="s">
        <v>35</v>
      </c>
      <c r="G290" s="25">
        <v>1120</v>
      </c>
      <c r="H290" s="25">
        <v>709800000</v>
      </c>
      <c r="I290" s="26" t="s">
        <v>32</v>
      </c>
      <c r="J290" s="27" t="s">
        <v>73</v>
      </c>
      <c r="K290" s="24">
        <v>800000</v>
      </c>
      <c r="L290" s="24">
        <v>800000</v>
      </c>
      <c r="M290" s="24">
        <v>0</v>
      </c>
      <c r="N290" s="24">
        <v>0</v>
      </c>
      <c r="O290" s="24">
        <f t="shared" si="31"/>
        <v>800000</v>
      </c>
      <c r="P290" s="24">
        <v>0</v>
      </c>
      <c r="Q290" s="24">
        <v>0</v>
      </c>
      <c r="R290" s="24">
        <v>0</v>
      </c>
      <c r="S290" s="24">
        <v>0</v>
      </c>
      <c r="T290" s="24">
        <v>0</v>
      </c>
      <c r="U290" s="24">
        <v>800000</v>
      </c>
      <c r="V290" s="24">
        <v>800000</v>
      </c>
      <c r="W290" s="24">
        <v>0</v>
      </c>
      <c r="X290" s="24">
        <f t="shared" si="26"/>
        <v>800000</v>
      </c>
      <c r="Y290" s="12">
        <f t="shared" si="27"/>
        <v>0</v>
      </c>
      <c r="Z290" s="12">
        <f t="shared" si="28"/>
        <v>0</v>
      </c>
      <c r="AA290" s="12">
        <f t="shared" si="29"/>
        <v>0</v>
      </c>
      <c r="AB290" s="13">
        <f t="shared" si="30"/>
        <v>0</v>
      </c>
    </row>
    <row r="291" spans="1:28" ht="174" outlineLevel="2" x14ac:dyDescent="0.35">
      <c r="A291" s="25" t="s">
        <v>199</v>
      </c>
      <c r="B291" s="25" t="s">
        <v>217</v>
      </c>
      <c r="C291" s="25" t="s">
        <v>59</v>
      </c>
      <c r="D291" s="25" t="s">
        <v>74</v>
      </c>
      <c r="E291" s="25" t="s">
        <v>34</v>
      </c>
      <c r="F291" s="26" t="s">
        <v>35</v>
      </c>
      <c r="G291" s="25">
        <v>1120</v>
      </c>
      <c r="H291" s="25">
        <v>709800000</v>
      </c>
      <c r="I291" s="26" t="s">
        <v>32</v>
      </c>
      <c r="J291" s="27" t="s">
        <v>485</v>
      </c>
      <c r="K291" s="24">
        <v>700000000</v>
      </c>
      <c r="L291" s="24">
        <v>700000000</v>
      </c>
      <c r="M291" s="24">
        <v>0</v>
      </c>
      <c r="N291" s="24">
        <v>0</v>
      </c>
      <c r="O291" s="24">
        <f t="shared" si="31"/>
        <v>700000000</v>
      </c>
      <c r="P291" s="24">
        <v>0</v>
      </c>
      <c r="Q291" s="24">
        <v>0</v>
      </c>
      <c r="R291" s="24">
        <v>0</v>
      </c>
      <c r="S291" s="24">
        <v>0</v>
      </c>
      <c r="T291" s="24">
        <v>0</v>
      </c>
      <c r="U291" s="24">
        <v>375000000</v>
      </c>
      <c r="V291" s="24">
        <v>700000000</v>
      </c>
      <c r="W291" s="24">
        <v>200000000</v>
      </c>
      <c r="X291" s="24">
        <f t="shared" si="26"/>
        <v>500000000</v>
      </c>
      <c r="Y291" s="12">
        <f t="shared" si="27"/>
        <v>0</v>
      </c>
      <c r="Z291" s="12">
        <f t="shared" si="28"/>
        <v>0</v>
      </c>
      <c r="AA291" s="12">
        <f t="shared" si="29"/>
        <v>0</v>
      </c>
      <c r="AB291" s="13">
        <f t="shared" si="30"/>
        <v>0</v>
      </c>
    </row>
    <row r="292" spans="1:28" ht="87" outlineLevel="2" x14ac:dyDescent="0.35">
      <c r="A292" s="25" t="s">
        <v>220</v>
      </c>
      <c r="B292" s="25" t="s">
        <v>31</v>
      </c>
      <c r="C292" s="25" t="s">
        <v>59</v>
      </c>
      <c r="D292" s="25" t="s">
        <v>157</v>
      </c>
      <c r="E292" s="25" t="s">
        <v>34</v>
      </c>
      <c r="F292" s="26" t="s">
        <v>35</v>
      </c>
      <c r="G292" s="25">
        <v>1120</v>
      </c>
      <c r="H292" s="25">
        <v>709800000</v>
      </c>
      <c r="I292" s="26" t="s">
        <v>32</v>
      </c>
      <c r="J292" s="27" t="s">
        <v>488</v>
      </c>
      <c r="K292" s="24">
        <v>169852387</v>
      </c>
      <c r="L292" s="24">
        <v>169852387</v>
      </c>
      <c r="M292" s="24">
        <v>0</v>
      </c>
      <c r="N292" s="24">
        <v>0</v>
      </c>
      <c r="O292" s="24">
        <f t="shared" si="31"/>
        <v>169852387</v>
      </c>
      <c r="P292" s="24">
        <v>0</v>
      </c>
      <c r="Q292" s="24">
        <v>27556386.870000001</v>
      </c>
      <c r="R292" s="24">
        <v>0</v>
      </c>
      <c r="S292" s="24">
        <v>0</v>
      </c>
      <c r="T292" s="24">
        <v>0</v>
      </c>
      <c r="U292" s="24">
        <v>142296000.13</v>
      </c>
      <c r="V292" s="24">
        <v>142296000.13</v>
      </c>
      <c r="W292" s="24">
        <v>0</v>
      </c>
      <c r="X292" s="24">
        <f t="shared" ref="X292:X323" si="32">+$O292-$P292-$Q292-$R292-$S292-$W292</f>
        <v>142296000.13</v>
      </c>
      <c r="Y292" s="12">
        <f t="shared" si="27"/>
        <v>0</v>
      </c>
      <c r="Z292" s="12">
        <f t="shared" si="28"/>
        <v>0</v>
      </c>
      <c r="AA292" s="12">
        <f t="shared" si="29"/>
        <v>0.16223726587957812</v>
      </c>
      <c r="AB292" s="13">
        <f t="shared" si="30"/>
        <v>0.16223726587957812</v>
      </c>
    </row>
    <row r="293" spans="1:28" outlineLevel="2" x14ac:dyDescent="0.35">
      <c r="A293" s="25" t="s">
        <v>220</v>
      </c>
      <c r="B293" s="25" t="s">
        <v>31</v>
      </c>
      <c r="C293" s="25" t="s">
        <v>59</v>
      </c>
      <c r="D293" s="25" t="s">
        <v>67</v>
      </c>
      <c r="E293" s="25" t="s">
        <v>34</v>
      </c>
      <c r="F293" s="26" t="s">
        <v>35</v>
      </c>
      <c r="G293" s="25">
        <v>1120</v>
      </c>
      <c r="H293" s="25">
        <v>709800000</v>
      </c>
      <c r="I293" s="26" t="s">
        <v>32</v>
      </c>
      <c r="J293" s="27" t="s">
        <v>388</v>
      </c>
      <c r="K293" s="24">
        <v>1074330</v>
      </c>
      <c r="L293" s="24">
        <v>1074330</v>
      </c>
      <c r="M293" s="24">
        <v>0</v>
      </c>
      <c r="N293" s="24">
        <v>0</v>
      </c>
      <c r="O293" s="24">
        <f t="shared" si="31"/>
        <v>1074330</v>
      </c>
      <c r="P293" s="24">
        <v>0</v>
      </c>
      <c r="Q293" s="24">
        <v>268583</v>
      </c>
      <c r="R293" s="24">
        <v>0</v>
      </c>
      <c r="S293" s="24">
        <v>0</v>
      </c>
      <c r="T293" s="24">
        <v>0</v>
      </c>
      <c r="U293" s="24">
        <v>0</v>
      </c>
      <c r="V293" s="24">
        <v>805747</v>
      </c>
      <c r="W293" s="24">
        <v>0</v>
      </c>
      <c r="X293" s="24">
        <f t="shared" si="32"/>
        <v>805747</v>
      </c>
      <c r="Y293" s="12">
        <f t="shared" si="27"/>
        <v>0</v>
      </c>
      <c r="Z293" s="12">
        <f t="shared" si="28"/>
        <v>0</v>
      </c>
      <c r="AA293" s="12">
        <f t="shared" si="29"/>
        <v>0.25000046540634629</v>
      </c>
      <c r="AB293" s="13">
        <f t="shared" si="30"/>
        <v>0.25000046540634629</v>
      </c>
    </row>
    <row r="294" spans="1:28" outlineLevel="2" x14ac:dyDescent="0.35">
      <c r="A294" s="25" t="s">
        <v>220</v>
      </c>
      <c r="B294" s="25" t="s">
        <v>31</v>
      </c>
      <c r="C294" s="25" t="s">
        <v>59</v>
      </c>
      <c r="D294" s="25" t="s">
        <v>68</v>
      </c>
      <c r="E294" s="25" t="s">
        <v>34</v>
      </c>
      <c r="F294" s="26" t="s">
        <v>35</v>
      </c>
      <c r="G294" s="25">
        <v>1120</v>
      </c>
      <c r="H294" s="25">
        <v>709800000</v>
      </c>
      <c r="I294" s="26" t="s">
        <v>32</v>
      </c>
      <c r="J294" s="27" t="s">
        <v>389</v>
      </c>
      <c r="K294" s="24">
        <v>35437800</v>
      </c>
      <c r="L294" s="24">
        <v>35437800</v>
      </c>
      <c r="M294" s="24">
        <v>0</v>
      </c>
      <c r="N294" s="24">
        <v>0</v>
      </c>
      <c r="O294" s="24">
        <f t="shared" si="31"/>
        <v>35437800</v>
      </c>
      <c r="P294" s="24">
        <v>0</v>
      </c>
      <c r="Q294" s="24">
        <v>4857150</v>
      </c>
      <c r="R294" s="24">
        <v>0</v>
      </c>
      <c r="S294" s="24">
        <v>3573400</v>
      </c>
      <c r="T294" s="24">
        <v>3573400</v>
      </c>
      <c r="U294" s="24">
        <v>428900</v>
      </c>
      <c r="V294" s="24">
        <v>27007250</v>
      </c>
      <c r="W294" s="24">
        <v>0</v>
      </c>
      <c r="X294" s="24">
        <f t="shared" si="32"/>
        <v>27007250</v>
      </c>
      <c r="Y294" s="12">
        <f t="shared" si="27"/>
        <v>0.10083583066668925</v>
      </c>
      <c r="Z294" s="12">
        <f t="shared" si="28"/>
        <v>0.10083583066668925</v>
      </c>
      <c r="AA294" s="12">
        <f t="shared" si="29"/>
        <v>0.13706127355535613</v>
      </c>
      <c r="AB294" s="13">
        <f t="shared" si="30"/>
        <v>0.23789710422204538</v>
      </c>
    </row>
    <row r="295" spans="1:28" outlineLevel="2" x14ac:dyDescent="0.35">
      <c r="A295" s="25" t="s">
        <v>220</v>
      </c>
      <c r="B295" s="25" t="s">
        <v>31</v>
      </c>
      <c r="C295" s="25" t="s">
        <v>59</v>
      </c>
      <c r="D295" s="25" t="s">
        <v>76</v>
      </c>
      <c r="E295" s="25" t="s">
        <v>34</v>
      </c>
      <c r="F295" s="26" t="s">
        <v>35</v>
      </c>
      <c r="G295" s="25">
        <v>1120</v>
      </c>
      <c r="H295" s="25">
        <v>709800000</v>
      </c>
      <c r="I295" s="26" t="s">
        <v>32</v>
      </c>
      <c r="J295" s="27" t="s">
        <v>77</v>
      </c>
      <c r="K295" s="24">
        <v>2000000</v>
      </c>
      <c r="L295" s="24">
        <v>2000000</v>
      </c>
      <c r="M295" s="24">
        <v>0</v>
      </c>
      <c r="N295" s="24">
        <v>0</v>
      </c>
      <c r="O295" s="24">
        <f t="shared" si="31"/>
        <v>2000000</v>
      </c>
      <c r="P295" s="24">
        <v>0</v>
      </c>
      <c r="Q295" s="24">
        <v>72096.87</v>
      </c>
      <c r="R295" s="24">
        <v>0</v>
      </c>
      <c r="S295" s="24">
        <v>0</v>
      </c>
      <c r="T295" s="24">
        <v>0</v>
      </c>
      <c r="U295" s="24">
        <v>1927903.13</v>
      </c>
      <c r="V295" s="24">
        <v>1927903.13</v>
      </c>
      <c r="W295" s="24">
        <v>0</v>
      </c>
      <c r="X295" s="24">
        <f t="shared" si="32"/>
        <v>1927903.13</v>
      </c>
      <c r="Y295" s="12">
        <f t="shared" si="27"/>
        <v>0</v>
      </c>
      <c r="Z295" s="12">
        <f t="shared" si="28"/>
        <v>0</v>
      </c>
      <c r="AA295" s="12">
        <f t="shared" si="29"/>
        <v>3.6048434999999997E-2</v>
      </c>
      <c r="AB295" s="13">
        <f t="shared" si="30"/>
        <v>3.6048434999999997E-2</v>
      </c>
    </row>
    <row r="296" spans="1:28" outlineLevel="2" x14ac:dyDescent="0.35">
      <c r="A296" s="25" t="s">
        <v>223</v>
      </c>
      <c r="B296" s="25" t="s">
        <v>31</v>
      </c>
      <c r="C296" s="25" t="s">
        <v>59</v>
      </c>
      <c r="D296" s="25" t="s">
        <v>224</v>
      </c>
      <c r="E296" s="25" t="s">
        <v>34</v>
      </c>
      <c r="F296" s="26" t="s">
        <v>35</v>
      </c>
      <c r="G296" s="25">
        <v>1120</v>
      </c>
      <c r="H296" s="25">
        <v>709800000</v>
      </c>
      <c r="I296" s="26" t="s">
        <v>32</v>
      </c>
      <c r="J296" s="27" t="s">
        <v>492</v>
      </c>
      <c r="K296" s="24">
        <v>1890000000</v>
      </c>
      <c r="L296" s="24">
        <v>1890000000</v>
      </c>
      <c r="M296" s="24">
        <v>0</v>
      </c>
      <c r="N296" s="24">
        <v>0</v>
      </c>
      <c r="O296" s="24">
        <f t="shared" si="31"/>
        <v>1890000000</v>
      </c>
      <c r="P296" s="24">
        <v>0</v>
      </c>
      <c r="Q296" s="24">
        <v>147284129.38</v>
      </c>
      <c r="R296" s="24">
        <v>0</v>
      </c>
      <c r="S296" s="24">
        <v>111929931.55</v>
      </c>
      <c r="T296" s="24">
        <v>111929931.55</v>
      </c>
      <c r="U296" s="24">
        <v>196685939.06999999</v>
      </c>
      <c r="V296" s="24">
        <v>1630785939.0699999</v>
      </c>
      <c r="W296" s="24">
        <v>0</v>
      </c>
      <c r="X296" s="24">
        <f t="shared" si="32"/>
        <v>1630785939.0699999</v>
      </c>
      <c r="Y296" s="12">
        <f t="shared" si="27"/>
        <v>5.9222186005291007E-2</v>
      </c>
      <c r="Z296" s="12">
        <f t="shared" si="28"/>
        <v>5.9222186005291007E-2</v>
      </c>
      <c r="AA296" s="12">
        <f t="shared" si="29"/>
        <v>7.7928110783068785E-2</v>
      </c>
      <c r="AB296" s="13">
        <f t="shared" si="30"/>
        <v>0.1371502967883598</v>
      </c>
    </row>
    <row r="297" spans="1:28" outlineLevel="2" x14ac:dyDescent="0.35">
      <c r="A297" s="25" t="s">
        <v>223</v>
      </c>
      <c r="B297" s="25" t="s">
        <v>31</v>
      </c>
      <c r="C297" s="25" t="s">
        <v>59</v>
      </c>
      <c r="D297" s="25" t="s">
        <v>151</v>
      </c>
      <c r="E297" s="25" t="s">
        <v>34</v>
      </c>
      <c r="F297" s="26" t="s">
        <v>35</v>
      </c>
      <c r="G297" s="25">
        <v>1120</v>
      </c>
      <c r="H297" s="25">
        <v>709800000</v>
      </c>
      <c r="I297" s="26" t="s">
        <v>32</v>
      </c>
      <c r="J297" s="27" t="s">
        <v>152</v>
      </c>
      <c r="K297" s="24">
        <v>25000000000</v>
      </c>
      <c r="L297" s="24">
        <v>25000000000</v>
      </c>
      <c r="M297" s="24">
        <v>-504912.16</v>
      </c>
      <c r="N297" s="24">
        <v>0</v>
      </c>
      <c r="O297" s="24">
        <f t="shared" si="31"/>
        <v>24999495087.84</v>
      </c>
      <c r="P297" s="24">
        <v>935226265.98000002</v>
      </c>
      <c r="Q297" s="24">
        <v>3980397720.1599998</v>
      </c>
      <c r="R297" s="24">
        <v>0</v>
      </c>
      <c r="S297" s="24">
        <v>0</v>
      </c>
      <c r="T297" s="24">
        <v>0</v>
      </c>
      <c r="U297" s="24">
        <v>1651975031.8599999</v>
      </c>
      <c r="V297" s="24">
        <v>20084376013.860001</v>
      </c>
      <c r="W297" s="24">
        <v>0</v>
      </c>
      <c r="X297" s="24">
        <f t="shared" si="32"/>
        <v>20083871101.700001</v>
      </c>
      <c r="Y297" s="12">
        <f t="shared" si="27"/>
        <v>0</v>
      </c>
      <c r="Z297" s="12">
        <f t="shared" si="28"/>
        <v>0</v>
      </c>
      <c r="AA297" s="12">
        <f t="shared" si="29"/>
        <v>0.19662893065912387</v>
      </c>
      <c r="AB297" s="13">
        <f t="shared" si="30"/>
        <v>0.19662893065912387</v>
      </c>
    </row>
    <row r="298" spans="1:28" outlineLevel="2" x14ac:dyDescent="0.35">
      <c r="A298" s="25" t="s">
        <v>223</v>
      </c>
      <c r="B298" s="25" t="s">
        <v>31</v>
      </c>
      <c r="C298" s="25" t="s">
        <v>59</v>
      </c>
      <c r="D298" s="25" t="s">
        <v>64</v>
      </c>
      <c r="E298" s="25" t="s">
        <v>34</v>
      </c>
      <c r="F298" s="26" t="s">
        <v>35</v>
      </c>
      <c r="G298" s="25">
        <v>1120</v>
      </c>
      <c r="H298" s="25">
        <v>709800000</v>
      </c>
      <c r="I298" s="26" t="s">
        <v>32</v>
      </c>
      <c r="J298" s="27" t="s">
        <v>385</v>
      </c>
      <c r="K298" s="24">
        <v>1069183526</v>
      </c>
      <c r="L298" s="24">
        <v>1069183526</v>
      </c>
      <c r="M298" s="24">
        <v>0</v>
      </c>
      <c r="N298" s="24">
        <v>0</v>
      </c>
      <c r="O298" s="24">
        <f t="shared" si="31"/>
        <v>1069183526</v>
      </c>
      <c r="P298" s="24">
        <v>0</v>
      </c>
      <c r="Q298" s="24">
        <v>0</v>
      </c>
      <c r="R298" s="24">
        <v>0</v>
      </c>
      <c r="S298" s="24">
        <v>0</v>
      </c>
      <c r="T298" s="24">
        <v>0</v>
      </c>
      <c r="U298" s="24">
        <v>0</v>
      </c>
      <c r="V298" s="24">
        <v>1069183526</v>
      </c>
      <c r="W298" s="24">
        <v>0</v>
      </c>
      <c r="X298" s="24">
        <f t="shared" si="32"/>
        <v>1069183526</v>
      </c>
      <c r="Y298" s="12">
        <f t="shared" si="27"/>
        <v>0</v>
      </c>
      <c r="Z298" s="12">
        <f t="shared" si="28"/>
        <v>0</v>
      </c>
      <c r="AA298" s="12">
        <f t="shared" si="29"/>
        <v>0</v>
      </c>
      <c r="AB298" s="13">
        <f t="shared" si="30"/>
        <v>0</v>
      </c>
    </row>
    <row r="299" spans="1:28" ht="159.5" outlineLevel="2" x14ac:dyDescent="0.35">
      <c r="A299" s="25" t="s">
        <v>223</v>
      </c>
      <c r="B299" s="25" t="s">
        <v>31</v>
      </c>
      <c r="C299" s="25" t="s">
        <v>59</v>
      </c>
      <c r="D299" s="25" t="s">
        <v>202</v>
      </c>
      <c r="E299" s="25" t="s">
        <v>34</v>
      </c>
      <c r="F299" s="26" t="s">
        <v>35</v>
      </c>
      <c r="G299" s="25">
        <v>1120</v>
      </c>
      <c r="H299" s="25">
        <v>709800000</v>
      </c>
      <c r="I299" s="26" t="s">
        <v>32</v>
      </c>
      <c r="J299" s="27" t="s">
        <v>493</v>
      </c>
      <c r="K299" s="24">
        <v>200000000</v>
      </c>
      <c r="L299" s="24">
        <v>200000000</v>
      </c>
      <c r="M299" s="24">
        <v>0</v>
      </c>
      <c r="N299" s="24">
        <v>0</v>
      </c>
      <c r="O299" s="24">
        <f t="shared" si="31"/>
        <v>200000000</v>
      </c>
      <c r="P299" s="24">
        <v>0</v>
      </c>
      <c r="Q299" s="24">
        <v>0</v>
      </c>
      <c r="R299" s="24">
        <v>0</v>
      </c>
      <c r="S299" s="24">
        <v>0</v>
      </c>
      <c r="T299" s="24">
        <v>0</v>
      </c>
      <c r="U299" s="24">
        <v>0</v>
      </c>
      <c r="V299" s="24">
        <v>200000000</v>
      </c>
      <c r="W299" s="24">
        <v>0</v>
      </c>
      <c r="X299" s="24">
        <f t="shared" si="32"/>
        <v>200000000</v>
      </c>
      <c r="Y299" s="12">
        <f t="shared" si="27"/>
        <v>0</v>
      </c>
      <c r="Z299" s="12">
        <f t="shared" si="28"/>
        <v>0</v>
      </c>
      <c r="AA299" s="12">
        <f t="shared" si="29"/>
        <v>0</v>
      </c>
      <c r="AB299" s="13">
        <f t="shared" si="30"/>
        <v>0</v>
      </c>
    </row>
    <row r="300" spans="1:28" outlineLevel="2" x14ac:dyDescent="0.35">
      <c r="A300" s="25" t="s">
        <v>223</v>
      </c>
      <c r="B300" s="25" t="s">
        <v>31</v>
      </c>
      <c r="C300" s="25" t="s">
        <v>59</v>
      </c>
      <c r="D300" s="25" t="s">
        <v>67</v>
      </c>
      <c r="E300" s="25" t="s">
        <v>34</v>
      </c>
      <c r="F300" s="26" t="s">
        <v>35</v>
      </c>
      <c r="G300" s="25">
        <v>1120</v>
      </c>
      <c r="H300" s="25">
        <v>709800000</v>
      </c>
      <c r="I300" s="26" t="s">
        <v>32</v>
      </c>
      <c r="J300" s="27" t="s">
        <v>388</v>
      </c>
      <c r="K300" s="24">
        <v>4864920</v>
      </c>
      <c r="L300" s="24">
        <v>4864920</v>
      </c>
      <c r="M300" s="24">
        <v>0</v>
      </c>
      <c r="N300" s="24">
        <v>0</v>
      </c>
      <c r="O300" s="24">
        <f t="shared" si="31"/>
        <v>4864920</v>
      </c>
      <c r="P300" s="24">
        <v>0</v>
      </c>
      <c r="Q300" s="24">
        <v>1016190</v>
      </c>
      <c r="R300" s="24">
        <v>0</v>
      </c>
      <c r="S300" s="24">
        <v>164960</v>
      </c>
      <c r="T300" s="24">
        <v>164960</v>
      </c>
      <c r="U300" s="24">
        <v>35080</v>
      </c>
      <c r="V300" s="24">
        <v>3683770</v>
      </c>
      <c r="W300" s="24">
        <v>0</v>
      </c>
      <c r="X300" s="24">
        <f t="shared" si="32"/>
        <v>3683770</v>
      </c>
      <c r="Y300" s="12">
        <f t="shared" si="27"/>
        <v>3.390806015309604E-2</v>
      </c>
      <c r="Z300" s="12">
        <f t="shared" si="28"/>
        <v>3.390806015309604E-2</v>
      </c>
      <c r="AA300" s="12">
        <f t="shared" si="29"/>
        <v>0.2088811326804963</v>
      </c>
      <c r="AB300" s="13">
        <f t="shared" si="30"/>
        <v>0.24278919283359235</v>
      </c>
    </row>
    <row r="301" spans="1:28" outlineLevel="2" x14ac:dyDescent="0.35">
      <c r="A301" s="25" t="s">
        <v>223</v>
      </c>
      <c r="B301" s="25" t="s">
        <v>31</v>
      </c>
      <c r="C301" s="25" t="s">
        <v>59</v>
      </c>
      <c r="D301" s="25" t="s">
        <v>68</v>
      </c>
      <c r="E301" s="25" t="s">
        <v>34</v>
      </c>
      <c r="F301" s="26" t="s">
        <v>35</v>
      </c>
      <c r="G301" s="25">
        <v>1120</v>
      </c>
      <c r="H301" s="25">
        <v>709800000</v>
      </c>
      <c r="I301" s="26" t="s">
        <v>32</v>
      </c>
      <c r="J301" s="27" t="s">
        <v>389</v>
      </c>
      <c r="K301" s="24">
        <v>120116000</v>
      </c>
      <c r="L301" s="24">
        <v>120116000</v>
      </c>
      <c r="M301" s="24">
        <v>0</v>
      </c>
      <c r="N301" s="24">
        <v>0</v>
      </c>
      <c r="O301" s="24">
        <f t="shared" si="31"/>
        <v>120116000</v>
      </c>
      <c r="P301" s="24">
        <v>0</v>
      </c>
      <c r="Q301" s="24">
        <v>25933000</v>
      </c>
      <c r="R301" s="24">
        <v>0</v>
      </c>
      <c r="S301" s="24">
        <v>2823000</v>
      </c>
      <c r="T301" s="24">
        <v>2823000</v>
      </c>
      <c r="U301" s="24">
        <v>1273000</v>
      </c>
      <c r="V301" s="24">
        <v>91360000</v>
      </c>
      <c r="W301" s="24">
        <v>0</v>
      </c>
      <c r="X301" s="24">
        <f t="shared" si="32"/>
        <v>91360000</v>
      </c>
      <c r="Y301" s="12">
        <f t="shared" si="27"/>
        <v>2.3502281128242698E-2</v>
      </c>
      <c r="Z301" s="12">
        <f t="shared" si="28"/>
        <v>2.3502281128242698E-2</v>
      </c>
      <c r="AA301" s="12">
        <f t="shared" si="29"/>
        <v>0.21589963035732126</v>
      </c>
      <c r="AB301" s="13">
        <f t="shared" si="30"/>
        <v>0.23940191148556397</v>
      </c>
    </row>
    <row r="302" spans="1:28" ht="246.5" outlineLevel="2" x14ac:dyDescent="0.35">
      <c r="A302" s="25" t="s">
        <v>223</v>
      </c>
      <c r="B302" s="25" t="s">
        <v>31</v>
      </c>
      <c r="C302" s="25" t="s">
        <v>59</v>
      </c>
      <c r="D302" s="25" t="s">
        <v>74</v>
      </c>
      <c r="E302" s="25" t="s">
        <v>34</v>
      </c>
      <c r="F302" s="26" t="s">
        <v>35</v>
      </c>
      <c r="G302" s="25">
        <v>1120</v>
      </c>
      <c r="H302" s="25">
        <v>709800000</v>
      </c>
      <c r="I302" s="26" t="s">
        <v>32</v>
      </c>
      <c r="J302" s="27" t="s">
        <v>494</v>
      </c>
      <c r="K302" s="24">
        <v>107300260</v>
      </c>
      <c r="L302" s="24">
        <v>107300260</v>
      </c>
      <c r="M302" s="24">
        <v>0</v>
      </c>
      <c r="N302" s="24">
        <v>0</v>
      </c>
      <c r="O302" s="24">
        <f t="shared" si="31"/>
        <v>107300260</v>
      </c>
      <c r="P302" s="24">
        <v>0</v>
      </c>
      <c r="Q302" s="24">
        <v>0</v>
      </c>
      <c r="R302" s="24">
        <v>0</v>
      </c>
      <c r="S302" s="24">
        <v>0</v>
      </c>
      <c r="T302" s="24">
        <v>0</v>
      </c>
      <c r="U302" s="24">
        <v>0</v>
      </c>
      <c r="V302" s="24">
        <v>107300260</v>
      </c>
      <c r="W302" s="24">
        <v>0</v>
      </c>
      <c r="X302" s="24">
        <f t="shared" si="32"/>
        <v>107300260</v>
      </c>
      <c r="Y302" s="12">
        <f t="shared" si="27"/>
        <v>0</v>
      </c>
      <c r="Z302" s="12">
        <f t="shared" si="28"/>
        <v>0</v>
      </c>
      <c r="AA302" s="12">
        <f t="shared" si="29"/>
        <v>0</v>
      </c>
      <c r="AB302" s="13">
        <f t="shared" si="30"/>
        <v>0</v>
      </c>
    </row>
    <row r="303" spans="1:28" ht="29" outlineLevel="2" x14ac:dyDescent="0.35">
      <c r="A303" s="25" t="s">
        <v>223</v>
      </c>
      <c r="B303" s="25" t="s">
        <v>31</v>
      </c>
      <c r="C303" s="25" t="s">
        <v>59</v>
      </c>
      <c r="D303" s="25" t="s">
        <v>159</v>
      </c>
      <c r="E303" s="25" t="s">
        <v>34</v>
      </c>
      <c r="F303" s="26" t="s">
        <v>35</v>
      </c>
      <c r="G303" s="25">
        <v>1120</v>
      </c>
      <c r="H303" s="25">
        <v>709800000</v>
      </c>
      <c r="I303" s="26" t="s">
        <v>32</v>
      </c>
      <c r="J303" s="27" t="s">
        <v>160</v>
      </c>
      <c r="K303" s="24">
        <v>29448798</v>
      </c>
      <c r="L303" s="24">
        <v>29448798</v>
      </c>
      <c r="M303" s="24">
        <v>0</v>
      </c>
      <c r="N303" s="24">
        <v>0</v>
      </c>
      <c r="O303" s="24">
        <f t="shared" si="31"/>
        <v>29448798</v>
      </c>
      <c r="P303" s="24">
        <v>5778277.6200000001</v>
      </c>
      <c r="Q303" s="24">
        <v>17402429.129999999</v>
      </c>
      <c r="R303" s="24">
        <v>0</v>
      </c>
      <c r="S303" s="24">
        <v>0</v>
      </c>
      <c r="T303" s="24">
        <v>0</v>
      </c>
      <c r="U303" s="24">
        <v>5266.25</v>
      </c>
      <c r="V303" s="24">
        <v>6268091.25</v>
      </c>
      <c r="W303" s="24">
        <v>0</v>
      </c>
      <c r="X303" s="24">
        <f t="shared" si="32"/>
        <v>6268091.25</v>
      </c>
      <c r="Y303" s="12">
        <f t="shared" si="27"/>
        <v>0</v>
      </c>
      <c r="Z303" s="12">
        <f t="shared" si="28"/>
        <v>0</v>
      </c>
      <c r="AA303" s="12">
        <f t="shared" si="29"/>
        <v>0.78715290009459804</v>
      </c>
      <c r="AB303" s="13">
        <f t="shared" si="30"/>
        <v>0.78715290009459804</v>
      </c>
    </row>
    <row r="304" spans="1:28" ht="29" outlineLevel="2" x14ac:dyDescent="0.35">
      <c r="A304" s="25" t="s">
        <v>223</v>
      </c>
      <c r="B304" s="25" t="s">
        <v>31</v>
      </c>
      <c r="C304" s="25" t="s">
        <v>59</v>
      </c>
      <c r="D304" s="25" t="s">
        <v>163</v>
      </c>
      <c r="E304" s="25" t="s">
        <v>34</v>
      </c>
      <c r="F304" s="26" t="s">
        <v>35</v>
      </c>
      <c r="G304" s="25">
        <v>1120</v>
      </c>
      <c r="H304" s="25">
        <v>709800000</v>
      </c>
      <c r="I304" s="26" t="s">
        <v>32</v>
      </c>
      <c r="J304" s="27" t="s">
        <v>444</v>
      </c>
      <c r="K304" s="24">
        <v>79181501</v>
      </c>
      <c r="L304" s="24">
        <v>79181501</v>
      </c>
      <c r="M304" s="24">
        <v>0</v>
      </c>
      <c r="N304" s="24">
        <v>0</v>
      </c>
      <c r="O304" s="24">
        <f t="shared" si="31"/>
        <v>79181501</v>
      </c>
      <c r="P304" s="24">
        <v>0</v>
      </c>
      <c r="Q304" s="24">
        <v>62921441.960000001</v>
      </c>
      <c r="R304" s="24">
        <v>0</v>
      </c>
      <c r="S304" s="24">
        <v>0</v>
      </c>
      <c r="T304" s="24">
        <v>0</v>
      </c>
      <c r="U304" s="24">
        <v>10233627.039999999</v>
      </c>
      <c r="V304" s="24">
        <v>16260059.039999999</v>
      </c>
      <c r="W304" s="24">
        <v>0</v>
      </c>
      <c r="X304" s="24">
        <f t="shared" si="32"/>
        <v>16260059.039999999</v>
      </c>
      <c r="Y304" s="12">
        <f t="shared" si="27"/>
        <v>0</v>
      </c>
      <c r="Z304" s="12">
        <f t="shared" si="28"/>
        <v>0</v>
      </c>
      <c r="AA304" s="12">
        <f t="shared" si="29"/>
        <v>0.7946482595726494</v>
      </c>
      <c r="AB304" s="13">
        <f t="shared" si="30"/>
        <v>0.7946482595726494</v>
      </c>
    </row>
    <row r="305" spans="1:28" ht="29" outlineLevel="2" x14ac:dyDescent="0.35">
      <c r="A305" s="25" t="s">
        <v>223</v>
      </c>
      <c r="B305" s="25" t="s">
        <v>31</v>
      </c>
      <c r="C305" s="25" t="s">
        <v>59</v>
      </c>
      <c r="D305" s="25" t="s">
        <v>164</v>
      </c>
      <c r="E305" s="25" t="s">
        <v>34</v>
      </c>
      <c r="F305" s="26" t="s">
        <v>35</v>
      </c>
      <c r="G305" s="25">
        <v>1120</v>
      </c>
      <c r="H305" s="25">
        <v>709800000</v>
      </c>
      <c r="I305" s="26" t="s">
        <v>32</v>
      </c>
      <c r="J305" s="27" t="s">
        <v>445</v>
      </c>
      <c r="K305" s="24">
        <v>16575645</v>
      </c>
      <c r="L305" s="24">
        <v>16575645</v>
      </c>
      <c r="M305" s="24">
        <v>0</v>
      </c>
      <c r="N305" s="24">
        <v>0</v>
      </c>
      <c r="O305" s="24">
        <f t="shared" si="31"/>
        <v>16575645</v>
      </c>
      <c r="P305" s="24">
        <v>0</v>
      </c>
      <c r="Q305" s="24">
        <v>3531438.77</v>
      </c>
      <c r="R305" s="24">
        <v>0</v>
      </c>
      <c r="S305" s="24">
        <v>0</v>
      </c>
      <c r="T305" s="24">
        <v>0</v>
      </c>
      <c r="U305" s="24">
        <v>1.23</v>
      </c>
      <c r="V305" s="24">
        <v>13044206.23</v>
      </c>
      <c r="W305" s="24">
        <v>0</v>
      </c>
      <c r="X305" s="24">
        <f t="shared" si="32"/>
        <v>13044206.23</v>
      </c>
      <c r="Y305" s="12">
        <f t="shared" si="27"/>
        <v>0</v>
      </c>
      <c r="Z305" s="12">
        <f t="shared" si="28"/>
        <v>0</v>
      </c>
      <c r="AA305" s="12">
        <f t="shared" si="29"/>
        <v>0.21304985537516036</v>
      </c>
      <c r="AB305" s="13">
        <f t="shared" si="30"/>
        <v>0.21304985537516036</v>
      </c>
    </row>
    <row r="306" spans="1:28" ht="29" outlineLevel="2" x14ac:dyDescent="0.35">
      <c r="A306" s="25" t="s">
        <v>223</v>
      </c>
      <c r="B306" s="25" t="s">
        <v>31</v>
      </c>
      <c r="C306" s="25" t="s">
        <v>59</v>
      </c>
      <c r="D306" s="25" t="s">
        <v>75</v>
      </c>
      <c r="E306" s="25" t="s">
        <v>34</v>
      </c>
      <c r="F306" s="26" t="s">
        <v>35</v>
      </c>
      <c r="G306" s="25">
        <v>1120</v>
      </c>
      <c r="H306" s="25">
        <v>709800000</v>
      </c>
      <c r="I306" s="26" t="s">
        <v>32</v>
      </c>
      <c r="J306" s="27" t="s">
        <v>392</v>
      </c>
      <c r="K306" s="24">
        <v>246774373</v>
      </c>
      <c r="L306" s="24">
        <v>246774373</v>
      </c>
      <c r="M306" s="24">
        <v>0</v>
      </c>
      <c r="N306" s="24">
        <v>0</v>
      </c>
      <c r="O306" s="24">
        <f t="shared" si="31"/>
        <v>246774373</v>
      </c>
      <c r="P306" s="24">
        <v>394510.82</v>
      </c>
      <c r="Q306" s="24">
        <v>103414098.31</v>
      </c>
      <c r="R306" s="24">
        <v>0</v>
      </c>
      <c r="S306" s="24">
        <v>9888630</v>
      </c>
      <c r="T306" s="24">
        <v>9888630</v>
      </c>
      <c r="U306" s="24">
        <v>23471662.870000001</v>
      </c>
      <c r="V306" s="24">
        <v>133077133.87</v>
      </c>
      <c r="W306" s="24">
        <v>0</v>
      </c>
      <c r="X306" s="24">
        <f t="shared" si="32"/>
        <v>133077133.87</v>
      </c>
      <c r="Y306" s="12">
        <f t="shared" si="27"/>
        <v>4.007154340941229E-2</v>
      </c>
      <c r="Z306" s="12">
        <f t="shared" si="28"/>
        <v>4.007154340941229E-2</v>
      </c>
      <c r="AA306" s="12">
        <f t="shared" si="29"/>
        <v>0.42066203174994998</v>
      </c>
      <c r="AB306" s="13">
        <f t="shared" si="30"/>
        <v>0.46073357515936225</v>
      </c>
    </row>
    <row r="307" spans="1:28" outlineLevel="2" x14ac:dyDescent="0.35">
      <c r="A307" s="25" t="s">
        <v>223</v>
      </c>
      <c r="B307" s="25" t="s">
        <v>31</v>
      </c>
      <c r="C307" s="25" t="s">
        <v>59</v>
      </c>
      <c r="D307" s="25" t="s">
        <v>76</v>
      </c>
      <c r="E307" s="25" t="s">
        <v>34</v>
      </c>
      <c r="F307" s="26" t="s">
        <v>35</v>
      </c>
      <c r="G307" s="25">
        <v>1120</v>
      </c>
      <c r="H307" s="25">
        <v>709800000</v>
      </c>
      <c r="I307" s="26" t="s">
        <v>32</v>
      </c>
      <c r="J307" s="27" t="s">
        <v>77</v>
      </c>
      <c r="K307" s="24">
        <v>0</v>
      </c>
      <c r="L307" s="24">
        <v>0</v>
      </c>
      <c r="M307" s="24">
        <v>504912.16</v>
      </c>
      <c r="N307" s="24">
        <v>0</v>
      </c>
      <c r="O307" s="24">
        <f t="shared" si="31"/>
        <v>504912.16</v>
      </c>
      <c r="P307" s="24">
        <v>0</v>
      </c>
      <c r="Q307" s="24">
        <v>504912.16</v>
      </c>
      <c r="R307" s="24">
        <v>0</v>
      </c>
      <c r="S307" s="24">
        <v>0</v>
      </c>
      <c r="T307" s="24">
        <v>0</v>
      </c>
      <c r="U307" s="24">
        <v>-504912.16</v>
      </c>
      <c r="V307" s="24">
        <v>-504912.16</v>
      </c>
      <c r="W307" s="24">
        <v>0</v>
      </c>
      <c r="X307" s="24">
        <f t="shared" si="32"/>
        <v>0</v>
      </c>
      <c r="Y307" s="12">
        <f t="shared" si="27"/>
        <v>0</v>
      </c>
      <c r="Z307" s="12">
        <f t="shared" si="28"/>
        <v>0</v>
      </c>
      <c r="AA307" s="12">
        <f t="shared" si="29"/>
        <v>1</v>
      </c>
      <c r="AB307" s="13">
        <f t="shared" si="30"/>
        <v>1</v>
      </c>
    </row>
    <row r="308" spans="1:28" outlineLevel="2" x14ac:dyDescent="0.35">
      <c r="A308" s="25" t="s">
        <v>226</v>
      </c>
      <c r="B308" s="25" t="s">
        <v>31</v>
      </c>
      <c r="C308" s="25" t="s">
        <v>59</v>
      </c>
      <c r="D308" s="25" t="s">
        <v>63</v>
      </c>
      <c r="E308" s="25" t="s">
        <v>34</v>
      </c>
      <c r="F308" s="26" t="s">
        <v>35</v>
      </c>
      <c r="G308" s="25">
        <v>1120</v>
      </c>
      <c r="H308" s="25">
        <v>709800000</v>
      </c>
      <c r="I308" s="26" t="s">
        <v>32</v>
      </c>
      <c r="J308" s="27" t="s">
        <v>384</v>
      </c>
      <c r="K308" s="24">
        <v>956115850</v>
      </c>
      <c r="L308" s="24">
        <v>956115850</v>
      </c>
      <c r="M308" s="24">
        <v>0</v>
      </c>
      <c r="N308" s="24">
        <v>0</v>
      </c>
      <c r="O308" s="24">
        <f t="shared" si="31"/>
        <v>956115850</v>
      </c>
      <c r="P308" s="24">
        <v>0</v>
      </c>
      <c r="Q308" s="24">
        <v>342624101.73000002</v>
      </c>
      <c r="R308" s="24">
        <v>0</v>
      </c>
      <c r="S308" s="24">
        <v>0</v>
      </c>
      <c r="T308" s="24">
        <v>0</v>
      </c>
      <c r="U308" s="24">
        <v>136657358.27000001</v>
      </c>
      <c r="V308" s="24">
        <v>613491748.26999998</v>
      </c>
      <c r="W308" s="24">
        <v>0</v>
      </c>
      <c r="X308" s="24">
        <f t="shared" si="32"/>
        <v>613491748.26999998</v>
      </c>
      <c r="Y308" s="12">
        <f t="shared" si="27"/>
        <v>0</v>
      </c>
      <c r="Z308" s="12">
        <f t="shared" si="28"/>
        <v>0</v>
      </c>
      <c r="AA308" s="12">
        <f t="shared" si="29"/>
        <v>0.3583499862804283</v>
      </c>
      <c r="AB308" s="13">
        <f t="shared" si="30"/>
        <v>0.3583499862804283</v>
      </c>
    </row>
    <row r="309" spans="1:28" outlineLevel="2" x14ac:dyDescent="0.35">
      <c r="A309" s="25" t="s">
        <v>226</v>
      </c>
      <c r="B309" s="25" t="s">
        <v>31</v>
      </c>
      <c r="C309" s="25" t="s">
        <v>59</v>
      </c>
      <c r="D309" s="25" t="s">
        <v>64</v>
      </c>
      <c r="E309" s="25" t="s">
        <v>34</v>
      </c>
      <c r="F309" s="26" t="s">
        <v>35</v>
      </c>
      <c r="G309" s="25">
        <v>1120</v>
      </c>
      <c r="H309" s="25">
        <v>709800000</v>
      </c>
      <c r="I309" s="26" t="s">
        <v>32</v>
      </c>
      <c r="J309" s="27" t="s">
        <v>385</v>
      </c>
      <c r="K309" s="24">
        <v>780000000</v>
      </c>
      <c r="L309" s="24">
        <v>780000000</v>
      </c>
      <c r="M309" s="24">
        <v>-32568.68</v>
      </c>
      <c r="N309" s="24">
        <v>0</v>
      </c>
      <c r="O309" s="24">
        <f t="shared" si="31"/>
        <v>779967431.32000005</v>
      </c>
      <c r="P309" s="24">
        <v>0</v>
      </c>
      <c r="Q309" s="24">
        <v>0</v>
      </c>
      <c r="R309" s="24">
        <v>0</v>
      </c>
      <c r="S309" s="24">
        <v>0</v>
      </c>
      <c r="T309" s="24">
        <v>0</v>
      </c>
      <c r="U309" s="24">
        <v>300000000</v>
      </c>
      <c r="V309" s="24">
        <v>780000000</v>
      </c>
      <c r="W309" s="24">
        <v>0</v>
      </c>
      <c r="X309" s="24">
        <f t="shared" si="32"/>
        <v>779967431.32000005</v>
      </c>
      <c r="Y309" s="12">
        <f t="shared" si="27"/>
        <v>0</v>
      </c>
      <c r="Z309" s="12">
        <f t="shared" si="28"/>
        <v>0</v>
      </c>
      <c r="AA309" s="12">
        <f t="shared" si="29"/>
        <v>0</v>
      </c>
      <c r="AB309" s="13">
        <f t="shared" si="30"/>
        <v>0</v>
      </c>
    </row>
    <row r="310" spans="1:28" ht="217.5" outlineLevel="2" x14ac:dyDescent="0.35">
      <c r="A310" s="25" t="s">
        <v>226</v>
      </c>
      <c r="B310" s="25" t="s">
        <v>31</v>
      </c>
      <c r="C310" s="25" t="s">
        <v>59</v>
      </c>
      <c r="D310" s="25" t="s">
        <v>158</v>
      </c>
      <c r="E310" s="25" t="s">
        <v>34</v>
      </c>
      <c r="F310" s="26" t="s">
        <v>35</v>
      </c>
      <c r="G310" s="25">
        <v>1120</v>
      </c>
      <c r="H310" s="25">
        <v>709800000</v>
      </c>
      <c r="I310" s="26" t="s">
        <v>32</v>
      </c>
      <c r="J310" s="27" t="s">
        <v>495</v>
      </c>
      <c r="K310" s="24">
        <v>640950512</v>
      </c>
      <c r="L310" s="24">
        <v>640950512</v>
      </c>
      <c r="M310" s="24">
        <v>0</v>
      </c>
      <c r="N310" s="24">
        <v>0</v>
      </c>
      <c r="O310" s="24">
        <f t="shared" si="31"/>
        <v>640950512</v>
      </c>
      <c r="P310" s="24">
        <v>0</v>
      </c>
      <c r="Q310" s="24">
        <v>12050828.199999999</v>
      </c>
      <c r="R310" s="24">
        <v>0</v>
      </c>
      <c r="S310" s="24">
        <v>5560749.1699999999</v>
      </c>
      <c r="T310" s="24">
        <v>5560749.1699999999</v>
      </c>
      <c r="U310" s="24">
        <v>597753128.63</v>
      </c>
      <c r="V310" s="24">
        <v>623338934.63</v>
      </c>
      <c r="W310" s="24">
        <v>0</v>
      </c>
      <c r="X310" s="24">
        <f t="shared" si="32"/>
        <v>623338934.63</v>
      </c>
      <c r="Y310" s="12">
        <f t="shared" si="27"/>
        <v>8.6757855183677585E-3</v>
      </c>
      <c r="Z310" s="12">
        <f t="shared" si="28"/>
        <v>8.6757855183677585E-3</v>
      </c>
      <c r="AA310" s="12">
        <f t="shared" si="29"/>
        <v>1.880149555134453E-2</v>
      </c>
      <c r="AB310" s="13">
        <f t="shared" si="30"/>
        <v>2.7477281069712291E-2</v>
      </c>
    </row>
    <row r="311" spans="1:28" outlineLevel="2" x14ac:dyDescent="0.35">
      <c r="A311" s="25" t="s">
        <v>226</v>
      </c>
      <c r="B311" s="25" t="s">
        <v>31</v>
      </c>
      <c r="C311" s="25" t="s">
        <v>59</v>
      </c>
      <c r="D311" s="25" t="s">
        <v>67</v>
      </c>
      <c r="E311" s="25" t="s">
        <v>34</v>
      </c>
      <c r="F311" s="26" t="s">
        <v>35</v>
      </c>
      <c r="G311" s="25">
        <v>1120</v>
      </c>
      <c r="H311" s="25">
        <v>709800000</v>
      </c>
      <c r="I311" s="26" t="s">
        <v>32</v>
      </c>
      <c r="J311" s="27" t="s">
        <v>388</v>
      </c>
      <c r="K311" s="24">
        <v>2003000</v>
      </c>
      <c r="L311" s="24">
        <v>2003000</v>
      </c>
      <c r="M311" s="24">
        <v>0</v>
      </c>
      <c r="N311" s="24">
        <v>0</v>
      </c>
      <c r="O311" s="24">
        <f t="shared" si="31"/>
        <v>2003000</v>
      </c>
      <c r="P311" s="24">
        <v>0</v>
      </c>
      <c r="Q311" s="24">
        <v>1003000</v>
      </c>
      <c r="R311" s="24">
        <v>0</v>
      </c>
      <c r="S311" s="24">
        <v>0</v>
      </c>
      <c r="T311" s="24">
        <v>0</v>
      </c>
      <c r="U311" s="24">
        <v>0</v>
      </c>
      <c r="V311" s="24">
        <v>1000000</v>
      </c>
      <c r="W311" s="24">
        <v>0</v>
      </c>
      <c r="X311" s="24">
        <f t="shared" si="32"/>
        <v>1000000</v>
      </c>
      <c r="Y311" s="12">
        <f t="shared" si="27"/>
        <v>0</v>
      </c>
      <c r="Z311" s="12">
        <f t="shared" si="28"/>
        <v>0</v>
      </c>
      <c r="AA311" s="12">
        <f t="shared" si="29"/>
        <v>0.50074887668497259</v>
      </c>
      <c r="AB311" s="13">
        <f t="shared" si="30"/>
        <v>0.50074887668497259</v>
      </c>
    </row>
    <row r="312" spans="1:28" outlineLevel="2" x14ac:dyDescent="0.35">
      <c r="A312" s="25" t="s">
        <v>226</v>
      </c>
      <c r="B312" s="25" t="s">
        <v>31</v>
      </c>
      <c r="C312" s="25" t="s">
        <v>59</v>
      </c>
      <c r="D312" s="25" t="s">
        <v>68</v>
      </c>
      <c r="E312" s="25" t="s">
        <v>34</v>
      </c>
      <c r="F312" s="26" t="s">
        <v>35</v>
      </c>
      <c r="G312" s="25">
        <v>1120</v>
      </c>
      <c r="H312" s="25">
        <v>709800000</v>
      </c>
      <c r="I312" s="26" t="s">
        <v>32</v>
      </c>
      <c r="J312" s="27" t="s">
        <v>389</v>
      </c>
      <c r="K312" s="24">
        <v>10000800</v>
      </c>
      <c r="L312" s="24">
        <v>10000800</v>
      </c>
      <c r="M312" s="24">
        <v>0</v>
      </c>
      <c r="N312" s="24">
        <v>0</v>
      </c>
      <c r="O312" s="24">
        <f t="shared" si="31"/>
        <v>10000800</v>
      </c>
      <c r="P312" s="24">
        <v>0</v>
      </c>
      <c r="Q312" s="24">
        <v>5000000</v>
      </c>
      <c r="R312" s="24">
        <v>0</v>
      </c>
      <c r="S312" s="24">
        <v>0</v>
      </c>
      <c r="T312" s="24">
        <v>0</v>
      </c>
      <c r="U312" s="24">
        <v>0</v>
      </c>
      <c r="V312" s="24">
        <v>5000800</v>
      </c>
      <c r="W312" s="24">
        <v>0</v>
      </c>
      <c r="X312" s="24">
        <f t="shared" si="32"/>
        <v>5000800</v>
      </c>
      <c r="Y312" s="12">
        <f t="shared" si="27"/>
        <v>0</v>
      </c>
      <c r="Z312" s="12">
        <f t="shared" si="28"/>
        <v>0</v>
      </c>
      <c r="AA312" s="12">
        <f t="shared" si="29"/>
        <v>0.49996000319974404</v>
      </c>
      <c r="AB312" s="13">
        <f t="shared" si="30"/>
        <v>0.49996000319974404</v>
      </c>
    </row>
    <row r="313" spans="1:28" ht="29" outlineLevel="2" x14ac:dyDescent="0.35">
      <c r="A313" s="25" t="s">
        <v>226</v>
      </c>
      <c r="B313" s="25" t="s">
        <v>31</v>
      </c>
      <c r="C313" s="25" t="s">
        <v>59</v>
      </c>
      <c r="D313" s="25" t="s">
        <v>75</v>
      </c>
      <c r="E313" s="25" t="s">
        <v>34</v>
      </c>
      <c r="F313" s="26" t="s">
        <v>35</v>
      </c>
      <c r="G313" s="25">
        <v>1120</v>
      </c>
      <c r="H313" s="25">
        <v>709800000</v>
      </c>
      <c r="I313" s="26" t="s">
        <v>32</v>
      </c>
      <c r="J313" s="27" t="s">
        <v>392</v>
      </c>
      <c r="K313" s="24">
        <v>20000000</v>
      </c>
      <c r="L313" s="24">
        <v>20000000</v>
      </c>
      <c r="M313" s="24">
        <v>0</v>
      </c>
      <c r="N313" s="24">
        <v>0</v>
      </c>
      <c r="O313" s="24">
        <f t="shared" si="31"/>
        <v>20000000</v>
      </c>
      <c r="P313" s="24">
        <v>0</v>
      </c>
      <c r="Q313" s="24">
        <v>0</v>
      </c>
      <c r="R313" s="24">
        <v>0</v>
      </c>
      <c r="S313" s="24">
        <v>0</v>
      </c>
      <c r="T313" s="24">
        <v>0</v>
      </c>
      <c r="U313" s="24">
        <v>10000000</v>
      </c>
      <c r="V313" s="24">
        <v>20000000</v>
      </c>
      <c r="W313" s="24">
        <v>0</v>
      </c>
      <c r="X313" s="24">
        <f t="shared" si="32"/>
        <v>20000000</v>
      </c>
      <c r="Y313" s="12">
        <f t="shared" si="27"/>
        <v>0</v>
      </c>
      <c r="Z313" s="12">
        <f t="shared" si="28"/>
        <v>0</v>
      </c>
      <c r="AA313" s="12">
        <f t="shared" si="29"/>
        <v>0</v>
      </c>
      <c r="AB313" s="13">
        <f t="shared" si="30"/>
        <v>0</v>
      </c>
    </row>
    <row r="314" spans="1:28" outlineLevel="2" x14ac:dyDescent="0.35">
      <c r="A314" s="25" t="s">
        <v>226</v>
      </c>
      <c r="B314" s="25" t="s">
        <v>31</v>
      </c>
      <c r="C314" s="25" t="s">
        <v>59</v>
      </c>
      <c r="D314" s="25" t="s">
        <v>76</v>
      </c>
      <c r="E314" s="25" t="s">
        <v>34</v>
      </c>
      <c r="F314" s="26" t="s">
        <v>35</v>
      </c>
      <c r="G314" s="25">
        <v>1120</v>
      </c>
      <c r="H314" s="25">
        <v>709800000</v>
      </c>
      <c r="I314" s="26" t="s">
        <v>32</v>
      </c>
      <c r="J314" s="27" t="s">
        <v>77</v>
      </c>
      <c r="K314" s="24">
        <v>0</v>
      </c>
      <c r="L314" s="24">
        <v>0</v>
      </c>
      <c r="M314" s="24">
        <v>32568.68</v>
      </c>
      <c r="N314" s="24">
        <v>0</v>
      </c>
      <c r="O314" s="24">
        <f t="shared" si="31"/>
        <v>32568.68</v>
      </c>
      <c r="P314" s="24">
        <v>0</v>
      </c>
      <c r="Q314" s="24">
        <v>32568.68</v>
      </c>
      <c r="R314" s="24">
        <v>0</v>
      </c>
      <c r="S314" s="24">
        <v>0</v>
      </c>
      <c r="T314" s="24">
        <v>0</v>
      </c>
      <c r="U314" s="24">
        <v>-32568.68</v>
      </c>
      <c r="V314" s="24">
        <v>-32568.68</v>
      </c>
      <c r="W314" s="24">
        <v>0</v>
      </c>
      <c r="X314" s="24">
        <f t="shared" si="32"/>
        <v>0</v>
      </c>
      <c r="Y314" s="12">
        <f t="shared" si="27"/>
        <v>0</v>
      </c>
      <c r="Z314" s="12">
        <f t="shared" si="28"/>
        <v>0</v>
      </c>
      <c r="AA314" s="12">
        <f t="shared" si="29"/>
        <v>1</v>
      </c>
      <c r="AB314" s="13">
        <f t="shared" si="30"/>
        <v>1</v>
      </c>
    </row>
    <row r="315" spans="1:28" outlineLevel="2" x14ac:dyDescent="0.35">
      <c r="A315" s="25" t="s">
        <v>228</v>
      </c>
      <c r="B315" s="25" t="s">
        <v>31</v>
      </c>
      <c r="C315" s="25" t="s">
        <v>59</v>
      </c>
      <c r="D315" s="25" t="s">
        <v>144</v>
      </c>
      <c r="E315" s="25" t="s">
        <v>34</v>
      </c>
      <c r="F315" s="26" t="s">
        <v>35</v>
      </c>
      <c r="G315" s="25">
        <v>1120</v>
      </c>
      <c r="H315" s="25">
        <v>709800000</v>
      </c>
      <c r="I315" s="26" t="s">
        <v>32</v>
      </c>
      <c r="J315" s="27" t="s">
        <v>145</v>
      </c>
      <c r="K315" s="24">
        <v>10763563</v>
      </c>
      <c r="L315" s="24">
        <v>10763563</v>
      </c>
      <c r="M315" s="24">
        <v>-733590.38</v>
      </c>
      <c r="N315" s="24">
        <v>0</v>
      </c>
      <c r="O315" s="24">
        <f t="shared" si="31"/>
        <v>10029972.619999999</v>
      </c>
      <c r="P315" s="24">
        <v>0</v>
      </c>
      <c r="Q315" s="24">
        <v>0</v>
      </c>
      <c r="R315" s="24">
        <v>0</v>
      </c>
      <c r="S315" s="24">
        <v>0</v>
      </c>
      <c r="T315" s="24">
        <v>0</v>
      </c>
      <c r="U315" s="24">
        <v>2690891</v>
      </c>
      <c r="V315" s="24">
        <v>10763563</v>
      </c>
      <c r="W315" s="24">
        <v>0</v>
      </c>
      <c r="X315" s="24">
        <f t="shared" si="32"/>
        <v>10029972.619999999</v>
      </c>
      <c r="Y315" s="12">
        <f t="shared" si="27"/>
        <v>0</v>
      </c>
      <c r="Z315" s="12">
        <f t="shared" si="28"/>
        <v>0</v>
      </c>
      <c r="AA315" s="12">
        <f t="shared" si="29"/>
        <v>0</v>
      </c>
      <c r="AB315" s="13">
        <f t="shared" si="30"/>
        <v>0</v>
      </c>
    </row>
    <row r="316" spans="1:28" outlineLevel="2" x14ac:dyDescent="0.35">
      <c r="A316" s="25" t="s">
        <v>228</v>
      </c>
      <c r="B316" s="25" t="s">
        <v>31</v>
      </c>
      <c r="C316" s="25" t="s">
        <v>59</v>
      </c>
      <c r="D316" s="25" t="s">
        <v>63</v>
      </c>
      <c r="E316" s="25" t="s">
        <v>34</v>
      </c>
      <c r="F316" s="26" t="s">
        <v>35</v>
      </c>
      <c r="G316" s="25">
        <v>1120</v>
      </c>
      <c r="H316" s="25">
        <v>709800000</v>
      </c>
      <c r="I316" s="26" t="s">
        <v>32</v>
      </c>
      <c r="J316" s="27" t="s">
        <v>384</v>
      </c>
      <c r="K316" s="24">
        <v>1000000</v>
      </c>
      <c r="L316" s="24">
        <v>1000000</v>
      </c>
      <c r="M316" s="24">
        <v>0</v>
      </c>
      <c r="N316" s="24">
        <v>0</v>
      </c>
      <c r="O316" s="24">
        <f t="shared" si="31"/>
        <v>1000000</v>
      </c>
      <c r="P316" s="24">
        <v>0</v>
      </c>
      <c r="Q316" s="24">
        <v>0</v>
      </c>
      <c r="R316" s="24">
        <v>0</v>
      </c>
      <c r="S316" s="24">
        <v>0</v>
      </c>
      <c r="T316" s="24">
        <v>0</v>
      </c>
      <c r="U316" s="24">
        <v>0</v>
      </c>
      <c r="V316" s="24">
        <v>1000000</v>
      </c>
      <c r="W316" s="24">
        <v>0</v>
      </c>
      <c r="X316" s="24">
        <f t="shared" si="32"/>
        <v>1000000</v>
      </c>
      <c r="Y316" s="12">
        <f t="shared" si="27"/>
        <v>0</v>
      </c>
      <c r="Z316" s="12">
        <f t="shared" si="28"/>
        <v>0</v>
      </c>
      <c r="AA316" s="12">
        <f t="shared" si="29"/>
        <v>0</v>
      </c>
      <c r="AB316" s="13">
        <f t="shared" si="30"/>
        <v>0</v>
      </c>
    </row>
    <row r="317" spans="1:28" ht="43.5" outlineLevel="2" x14ac:dyDescent="0.35">
      <c r="A317" s="25" t="s">
        <v>228</v>
      </c>
      <c r="B317" s="25" t="s">
        <v>31</v>
      </c>
      <c r="C317" s="25" t="s">
        <v>59</v>
      </c>
      <c r="D317" s="25" t="s">
        <v>66</v>
      </c>
      <c r="E317" s="25" t="s">
        <v>34</v>
      </c>
      <c r="F317" s="26" t="s">
        <v>35</v>
      </c>
      <c r="G317" s="25">
        <v>1120</v>
      </c>
      <c r="H317" s="25">
        <v>709800000</v>
      </c>
      <c r="I317" s="26" t="s">
        <v>32</v>
      </c>
      <c r="J317" s="27" t="s">
        <v>496</v>
      </c>
      <c r="K317" s="24">
        <v>1000000</v>
      </c>
      <c r="L317" s="24">
        <v>1000000</v>
      </c>
      <c r="M317" s="24">
        <v>0</v>
      </c>
      <c r="N317" s="24">
        <v>0</v>
      </c>
      <c r="O317" s="24">
        <f t="shared" si="31"/>
        <v>1000000</v>
      </c>
      <c r="P317" s="24">
        <v>0</v>
      </c>
      <c r="Q317" s="24">
        <v>0</v>
      </c>
      <c r="R317" s="24">
        <v>0</v>
      </c>
      <c r="S317" s="24">
        <v>0</v>
      </c>
      <c r="T317" s="24">
        <v>0</v>
      </c>
      <c r="U317" s="24">
        <v>0</v>
      </c>
      <c r="V317" s="24">
        <v>1000000</v>
      </c>
      <c r="W317" s="24">
        <v>0</v>
      </c>
      <c r="X317" s="24">
        <f t="shared" si="32"/>
        <v>1000000</v>
      </c>
      <c r="Y317" s="12">
        <f t="shared" si="27"/>
        <v>0</v>
      </c>
      <c r="Z317" s="12">
        <f t="shared" si="28"/>
        <v>0</v>
      </c>
      <c r="AA317" s="12">
        <f t="shared" si="29"/>
        <v>0</v>
      </c>
      <c r="AB317" s="13">
        <f t="shared" si="30"/>
        <v>0</v>
      </c>
    </row>
    <row r="318" spans="1:28" ht="87" outlineLevel="2" x14ac:dyDescent="0.35">
      <c r="A318" s="25" t="s">
        <v>228</v>
      </c>
      <c r="B318" s="25" t="s">
        <v>31</v>
      </c>
      <c r="C318" s="25" t="s">
        <v>59</v>
      </c>
      <c r="D318" s="25" t="s">
        <v>158</v>
      </c>
      <c r="E318" s="25" t="s">
        <v>34</v>
      </c>
      <c r="F318" s="26" t="s">
        <v>35</v>
      </c>
      <c r="G318" s="25">
        <v>1120</v>
      </c>
      <c r="H318" s="25">
        <v>709800000</v>
      </c>
      <c r="I318" s="26" t="s">
        <v>32</v>
      </c>
      <c r="J318" s="27" t="s">
        <v>497</v>
      </c>
      <c r="K318" s="24">
        <v>2000000</v>
      </c>
      <c r="L318" s="24">
        <v>2000000</v>
      </c>
      <c r="M318" s="24">
        <v>0</v>
      </c>
      <c r="N318" s="24">
        <v>0</v>
      </c>
      <c r="O318" s="24">
        <f t="shared" si="31"/>
        <v>2000000</v>
      </c>
      <c r="P318" s="24">
        <v>0</v>
      </c>
      <c r="Q318" s="24">
        <v>0</v>
      </c>
      <c r="R318" s="24">
        <v>0</v>
      </c>
      <c r="S318" s="24">
        <v>0</v>
      </c>
      <c r="T318" s="24">
        <v>0</v>
      </c>
      <c r="U318" s="24">
        <v>600000</v>
      </c>
      <c r="V318" s="24">
        <v>2000000</v>
      </c>
      <c r="W318" s="24">
        <v>0</v>
      </c>
      <c r="X318" s="24">
        <f t="shared" si="32"/>
        <v>2000000</v>
      </c>
      <c r="Y318" s="12">
        <f t="shared" si="27"/>
        <v>0</v>
      </c>
      <c r="Z318" s="12">
        <f t="shared" si="28"/>
        <v>0</v>
      </c>
      <c r="AA318" s="12">
        <f t="shared" si="29"/>
        <v>0</v>
      </c>
      <c r="AB318" s="13">
        <f t="shared" si="30"/>
        <v>0</v>
      </c>
    </row>
    <row r="319" spans="1:28" outlineLevel="2" x14ac:dyDescent="0.35">
      <c r="A319" s="25" t="s">
        <v>228</v>
      </c>
      <c r="B319" s="25" t="s">
        <v>31</v>
      </c>
      <c r="C319" s="25" t="s">
        <v>59</v>
      </c>
      <c r="D319" s="25" t="s">
        <v>67</v>
      </c>
      <c r="E319" s="25" t="s">
        <v>34</v>
      </c>
      <c r="F319" s="26" t="s">
        <v>35</v>
      </c>
      <c r="G319" s="25">
        <v>1120</v>
      </c>
      <c r="H319" s="25">
        <v>709800000</v>
      </c>
      <c r="I319" s="26" t="s">
        <v>32</v>
      </c>
      <c r="J319" s="27" t="s">
        <v>388</v>
      </c>
      <c r="K319" s="24">
        <v>17687990</v>
      </c>
      <c r="L319" s="24">
        <v>17687990</v>
      </c>
      <c r="M319" s="24">
        <v>0</v>
      </c>
      <c r="N319" s="24">
        <v>0</v>
      </c>
      <c r="O319" s="24">
        <f t="shared" si="31"/>
        <v>17687990</v>
      </c>
      <c r="P319" s="24">
        <v>0</v>
      </c>
      <c r="Q319" s="24">
        <v>3916468</v>
      </c>
      <c r="R319" s="24">
        <v>0</v>
      </c>
      <c r="S319" s="24">
        <v>114790</v>
      </c>
      <c r="T319" s="24">
        <v>114790</v>
      </c>
      <c r="U319" s="24">
        <v>390742</v>
      </c>
      <c r="V319" s="24">
        <v>13656732</v>
      </c>
      <c r="W319" s="24">
        <v>0</v>
      </c>
      <c r="X319" s="24">
        <f t="shared" si="32"/>
        <v>13656732</v>
      </c>
      <c r="Y319" s="12">
        <f t="shared" si="27"/>
        <v>6.4897142072106555E-3</v>
      </c>
      <c r="Z319" s="12">
        <f t="shared" si="28"/>
        <v>6.4897142072106555E-3</v>
      </c>
      <c r="AA319" s="12">
        <f t="shared" si="29"/>
        <v>0.2214196186225795</v>
      </c>
      <c r="AB319" s="13">
        <f t="shared" si="30"/>
        <v>0.22790933282979015</v>
      </c>
    </row>
    <row r="320" spans="1:28" outlineLevel="2" x14ac:dyDescent="0.35">
      <c r="A320" s="25" t="s">
        <v>228</v>
      </c>
      <c r="B320" s="25" t="s">
        <v>31</v>
      </c>
      <c r="C320" s="25" t="s">
        <v>59</v>
      </c>
      <c r="D320" s="25" t="s">
        <v>68</v>
      </c>
      <c r="E320" s="25" t="s">
        <v>34</v>
      </c>
      <c r="F320" s="26" t="s">
        <v>35</v>
      </c>
      <c r="G320" s="25">
        <v>1120</v>
      </c>
      <c r="H320" s="25">
        <v>709800000</v>
      </c>
      <c r="I320" s="26" t="s">
        <v>32</v>
      </c>
      <c r="J320" s="27" t="s">
        <v>389</v>
      </c>
      <c r="K320" s="24">
        <v>126988600</v>
      </c>
      <c r="L320" s="24">
        <v>126988600</v>
      </c>
      <c r="M320" s="24">
        <v>0</v>
      </c>
      <c r="N320" s="24">
        <v>0</v>
      </c>
      <c r="O320" s="24">
        <f t="shared" si="31"/>
        <v>126988600</v>
      </c>
      <c r="P320" s="24">
        <v>0</v>
      </c>
      <c r="Q320" s="24">
        <v>23574312.699999999</v>
      </c>
      <c r="R320" s="24">
        <v>0</v>
      </c>
      <c r="S320" s="24">
        <v>7313295.2999999998</v>
      </c>
      <c r="T320" s="24">
        <v>7313295.2999999998</v>
      </c>
      <c r="U320" s="24">
        <v>859542</v>
      </c>
      <c r="V320" s="24">
        <v>96100992</v>
      </c>
      <c r="W320" s="24">
        <v>0</v>
      </c>
      <c r="X320" s="24">
        <f t="shared" si="32"/>
        <v>96100992</v>
      </c>
      <c r="Y320" s="12">
        <f t="shared" si="27"/>
        <v>5.759017187369575E-2</v>
      </c>
      <c r="Z320" s="12">
        <f t="shared" si="28"/>
        <v>5.759017187369575E-2</v>
      </c>
      <c r="AA320" s="12">
        <f t="shared" si="29"/>
        <v>0.18564117330217042</v>
      </c>
      <c r="AB320" s="13">
        <f t="shared" si="30"/>
        <v>0.24323134517586617</v>
      </c>
    </row>
    <row r="321" spans="1:28" ht="87" outlineLevel="2" x14ac:dyDescent="0.35">
      <c r="A321" s="25" t="s">
        <v>228</v>
      </c>
      <c r="B321" s="25" t="s">
        <v>31</v>
      </c>
      <c r="C321" s="25" t="s">
        <v>59</v>
      </c>
      <c r="D321" s="25" t="s">
        <v>74</v>
      </c>
      <c r="E321" s="25" t="s">
        <v>34</v>
      </c>
      <c r="F321" s="26" t="s">
        <v>35</v>
      </c>
      <c r="G321" s="25">
        <v>1120</v>
      </c>
      <c r="H321" s="25">
        <v>709800000</v>
      </c>
      <c r="I321" s="26" t="s">
        <v>32</v>
      </c>
      <c r="J321" s="27" t="s">
        <v>498</v>
      </c>
      <c r="K321" s="24">
        <v>15484736</v>
      </c>
      <c r="L321" s="24">
        <v>15484736</v>
      </c>
      <c r="M321" s="24">
        <v>0</v>
      </c>
      <c r="N321" s="24">
        <v>0</v>
      </c>
      <c r="O321" s="24">
        <f t="shared" si="31"/>
        <v>15484736</v>
      </c>
      <c r="P321" s="24">
        <v>0</v>
      </c>
      <c r="Q321" s="24">
        <v>0</v>
      </c>
      <c r="R321" s="24">
        <v>0</v>
      </c>
      <c r="S321" s="24">
        <v>0</v>
      </c>
      <c r="T321" s="24">
        <v>0</v>
      </c>
      <c r="U321" s="24">
        <v>15484736</v>
      </c>
      <c r="V321" s="24">
        <v>15484736</v>
      </c>
      <c r="W321" s="24">
        <v>0</v>
      </c>
      <c r="X321" s="24">
        <f t="shared" si="32"/>
        <v>15484736</v>
      </c>
      <c r="Y321" s="12">
        <f t="shared" si="27"/>
        <v>0</v>
      </c>
      <c r="Z321" s="12">
        <f t="shared" si="28"/>
        <v>0</v>
      </c>
      <c r="AA321" s="12">
        <f t="shared" si="29"/>
        <v>0</v>
      </c>
      <c r="AB321" s="13">
        <f t="shared" si="30"/>
        <v>0</v>
      </c>
    </row>
    <row r="322" spans="1:28" outlineLevel="2" x14ac:dyDescent="0.35">
      <c r="A322" s="25" t="s">
        <v>228</v>
      </c>
      <c r="B322" s="25" t="s">
        <v>31</v>
      </c>
      <c r="C322" s="25" t="s">
        <v>59</v>
      </c>
      <c r="D322" s="25" t="s">
        <v>76</v>
      </c>
      <c r="E322" s="25" t="s">
        <v>34</v>
      </c>
      <c r="F322" s="26" t="s">
        <v>35</v>
      </c>
      <c r="G322" s="25">
        <v>1120</v>
      </c>
      <c r="H322" s="25">
        <v>709800000</v>
      </c>
      <c r="I322" s="26" t="s">
        <v>32</v>
      </c>
      <c r="J322" s="27" t="s">
        <v>77</v>
      </c>
      <c r="K322" s="24">
        <v>0</v>
      </c>
      <c r="L322" s="24">
        <v>0</v>
      </c>
      <c r="M322" s="24">
        <v>733590.38</v>
      </c>
      <c r="N322" s="24">
        <v>0</v>
      </c>
      <c r="O322" s="24">
        <f t="shared" si="31"/>
        <v>733590.38</v>
      </c>
      <c r="P322" s="24">
        <v>0</v>
      </c>
      <c r="Q322" s="24">
        <v>733590.38</v>
      </c>
      <c r="R322" s="24">
        <v>0</v>
      </c>
      <c r="S322" s="24">
        <v>0</v>
      </c>
      <c r="T322" s="24">
        <v>0</v>
      </c>
      <c r="U322" s="24">
        <v>-733590.38</v>
      </c>
      <c r="V322" s="24">
        <v>-733590.38</v>
      </c>
      <c r="W322" s="24">
        <v>0</v>
      </c>
      <c r="X322" s="24">
        <f t="shared" si="32"/>
        <v>0</v>
      </c>
      <c r="Y322" s="12">
        <f t="shared" si="27"/>
        <v>0</v>
      </c>
      <c r="Z322" s="12">
        <f t="shared" si="28"/>
        <v>0</v>
      </c>
      <c r="AA322" s="12">
        <f t="shared" si="29"/>
        <v>1</v>
      </c>
      <c r="AB322" s="13">
        <f t="shared" si="30"/>
        <v>1</v>
      </c>
    </row>
    <row r="323" spans="1:28" outlineLevel="2" x14ac:dyDescent="0.35">
      <c r="A323" s="25" t="s">
        <v>233</v>
      </c>
      <c r="B323" s="25" t="s">
        <v>31</v>
      </c>
      <c r="C323" s="25" t="s">
        <v>59</v>
      </c>
      <c r="D323" s="25" t="s">
        <v>63</v>
      </c>
      <c r="E323" s="25" t="s">
        <v>34</v>
      </c>
      <c r="F323" s="26" t="s">
        <v>35</v>
      </c>
      <c r="G323" s="25">
        <v>1120</v>
      </c>
      <c r="H323" s="25">
        <v>709600000</v>
      </c>
      <c r="I323" s="26" t="s">
        <v>32</v>
      </c>
      <c r="J323" s="27" t="s">
        <v>384</v>
      </c>
      <c r="K323" s="24">
        <v>19903261</v>
      </c>
      <c r="L323" s="24">
        <v>19903261</v>
      </c>
      <c r="M323" s="24">
        <v>0</v>
      </c>
      <c r="N323" s="24">
        <v>0</v>
      </c>
      <c r="O323" s="24">
        <f t="shared" si="31"/>
        <v>19903261</v>
      </c>
      <c r="P323" s="24">
        <v>0</v>
      </c>
      <c r="Q323" s="24">
        <v>0</v>
      </c>
      <c r="R323" s="24">
        <v>0</v>
      </c>
      <c r="S323" s="24">
        <v>0</v>
      </c>
      <c r="T323" s="24">
        <v>0</v>
      </c>
      <c r="U323" s="24">
        <v>19903261</v>
      </c>
      <c r="V323" s="24">
        <v>19903261</v>
      </c>
      <c r="W323" s="24">
        <v>0</v>
      </c>
      <c r="X323" s="24">
        <f t="shared" si="32"/>
        <v>19903261</v>
      </c>
      <c r="Y323" s="12">
        <f t="shared" si="27"/>
        <v>0</v>
      </c>
      <c r="Z323" s="12">
        <f t="shared" si="28"/>
        <v>0</v>
      </c>
      <c r="AA323" s="12">
        <f t="shared" si="29"/>
        <v>0</v>
      </c>
      <c r="AB323" s="13">
        <f t="shared" si="30"/>
        <v>0</v>
      </c>
    </row>
    <row r="324" spans="1:28" outlineLevel="2" x14ac:dyDescent="0.35">
      <c r="A324" s="25" t="s">
        <v>233</v>
      </c>
      <c r="B324" s="25" t="s">
        <v>31</v>
      </c>
      <c r="C324" s="25" t="s">
        <v>59</v>
      </c>
      <c r="D324" s="25" t="s">
        <v>67</v>
      </c>
      <c r="E324" s="25" t="s">
        <v>34</v>
      </c>
      <c r="F324" s="26" t="s">
        <v>35</v>
      </c>
      <c r="G324" s="25">
        <v>1120</v>
      </c>
      <c r="H324" s="25">
        <v>709600000</v>
      </c>
      <c r="I324" s="26" t="s">
        <v>32</v>
      </c>
      <c r="J324" s="27" t="s">
        <v>388</v>
      </c>
      <c r="K324" s="24">
        <v>2011996716</v>
      </c>
      <c r="L324" s="24">
        <v>2011996716</v>
      </c>
      <c r="M324" s="24">
        <v>-25391.37</v>
      </c>
      <c r="N324" s="24">
        <v>0</v>
      </c>
      <c r="O324" s="24">
        <f t="shared" si="31"/>
        <v>2011971324.6300001</v>
      </c>
      <c r="P324" s="24">
        <v>1198112588.5</v>
      </c>
      <c r="Q324" s="24">
        <v>18471038.5</v>
      </c>
      <c r="R324" s="24">
        <v>0</v>
      </c>
      <c r="S324" s="24">
        <v>0</v>
      </c>
      <c r="T324" s="24">
        <v>0</v>
      </c>
      <c r="U324" s="24">
        <v>333413089</v>
      </c>
      <c r="V324" s="24">
        <v>795413089</v>
      </c>
      <c r="W324" s="24">
        <v>0</v>
      </c>
      <c r="X324" s="24">
        <f t="shared" ref="X324:X333" si="33">+$O324-$P324-$Q324-$R324-$S324-$W324</f>
        <v>795387697.63000011</v>
      </c>
      <c r="Y324" s="12">
        <f t="shared" si="27"/>
        <v>0</v>
      </c>
      <c r="Z324" s="12">
        <f t="shared" si="28"/>
        <v>0</v>
      </c>
      <c r="AA324" s="12">
        <f t="shared" si="29"/>
        <v>0.6046724484126178</v>
      </c>
      <c r="AB324" s="13">
        <f t="shared" si="30"/>
        <v>0.6046724484126178</v>
      </c>
    </row>
    <row r="325" spans="1:28" outlineLevel="2" x14ac:dyDescent="0.35">
      <c r="A325" s="25" t="s">
        <v>233</v>
      </c>
      <c r="B325" s="25" t="s">
        <v>31</v>
      </c>
      <c r="C325" s="25" t="s">
        <v>59</v>
      </c>
      <c r="D325" s="25" t="s">
        <v>68</v>
      </c>
      <c r="E325" s="25" t="s">
        <v>34</v>
      </c>
      <c r="F325" s="26" t="s">
        <v>35</v>
      </c>
      <c r="G325" s="25">
        <v>1120</v>
      </c>
      <c r="H325" s="25">
        <v>709600000</v>
      </c>
      <c r="I325" s="26" t="s">
        <v>32</v>
      </c>
      <c r="J325" s="27" t="s">
        <v>389</v>
      </c>
      <c r="K325" s="24">
        <v>17457600</v>
      </c>
      <c r="L325" s="24">
        <v>17457600</v>
      </c>
      <c r="M325" s="24">
        <v>0</v>
      </c>
      <c r="N325" s="24">
        <v>0</v>
      </c>
      <c r="O325" s="24">
        <f t="shared" si="31"/>
        <v>17457600</v>
      </c>
      <c r="P325" s="24">
        <v>0</v>
      </c>
      <c r="Q325" s="24">
        <v>8709200</v>
      </c>
      <c r="R325" s="24">
        <v>0</v>
      </c>
      <c r="S325" s="24">
        <v>19600</v>
      </c>
      <c r="T325" s="24">
        <v>19600</v>
      </c>
      <c r="U325" s="24">
        <v>0</v>
      </c>
      <c r="V325" s="24">
        <v>8728800</v>
      </c>
      <c r="W325" s="24">
        <v>0</v>
      </c>
      <c r="X325" s="24">
        <f t="shared" si="33"/>
        <v>8728800</v>
      </c>
      <c r="Y325" s="12">
        <f t="shared" si="27"/>
        <v>1.1227201906333058E-3</v>
      </c>
      <c r="Z325" s="12">
        <f t="shared" si="28"/>
        <v>1.1227201906333058E-3</v>
      </c>
      <c r="AA325" s="12">
        <f t="shared" si="29"/>
        <v>0.49887727980936669</v>
      </c>
      <c r="AB325" s="13">
        <f t="shared" si="30"/>
        <v>0.5</v>
      </c>
    </row>
    <row r="326" spans="1:28" outlineLevel="2" x14ac:dyDescent="0.35">
      <c r="A326" s="25" t="s">
        <v>233</v>
      </c>
      <c r="B326" s="25" t="s">
        <v>31</v>
      </c>
      <c r="C326" s="25" t="s">
        <v>59</v>
      </c>
      <c r="D326" s="25" t="s">
        <v>76</v>
      </c>
      <c r="E326" s="25" t="s">
        <v>34</v>
      </c>
      <c r="F326" s="26" t="s">
        <v>35</v>
      </c>
      <c r="G326" s="25">
        <v>1120</v>
      </c>
      <c r="H326" s="25">
        <v>709600000</v>
      </c>
      <c r="I326" s="26" t="s">
        <v>32</v>
      </c>
      <c r="J326" s="27" t="s">
        <v>77</v>
      </c>
      <c r="K326" s="24">
        <v>0</v>
      </c>
      <c r="L326" s="24">
        <v>0</v>
      </c>
      <c r="M326" s="24">
        <v>25391.37</v>
      </c>
      <c r="N326" s="24">
        <v>0</v>
      </c>
      <c r="O326" s="24">
        <f t="shared" si="31"/>
        <v>25391.37</v>
      </c>
      <c r="P326" s="24">
        <v>0</v>
      </c>
      <c r="Q326" s="24">
        <v>25391.37</v>
      </c>
      <c r="R326" s="24">
        <v>0</v>
      </c>
      <c r="S326" s="24">
        <v>0</v>
      </c>
      <c r="T326" s="24">
        <v>0</v>
      </c>
      <c r="U326" s="24">
        <v>-25391.37</v>
      </c>
      <c r="V326" s="24">
        <v>-25391.37</v>
      </c>
      <c r="W326" s="24">
        <v>0</v>
      </c>
      <c r="X326" s="24">
        <f t="shared" si="33"/>
        <v>0</v>
      </c>
      <c r="Y326" s="12">
        <f t="shared" si="27"/>
        <v>0</v>
      </c>
      <c r="Z326" s="12">
        <f t="shared" si="28"/>
        <v>0</v>
      </c>
      <c r="AA326" s="12">
        <f t="shared" si="29"/>
        <v>1</v>
      </c>
      <c r="AB326" s="13">
        <f t="shared" si="30"/>
        <v>1</v>
      </c>
    </row>
    <row r="327" spans="1:28" outlineLevel="2" x14ac:dyDescent="0.35">
      <c r="A327" s="25" t="s">
        <v>245</v>
      </c>
      <c r="B327" s="25" t="s">
        <v>200</v>
      </c>
      <c r="C327" s="25" t="s">
        <v>59</v>
      </c>
      <c r="D327" s="25" t="s">
        <v>76</v>
      </c>
      <c r="E327" s="25" t="s">
        <v>34</v>
      </c>
      <c r="F327" s="26" t="s">
        <v>35</v>
      </c>
      <c r="G327" s="25">
        <v>1120</v>
      </c>
      <c r="H327" s="25">
        <v>709100000</v>
      </c>
      <c r="I327" s="26" t="s">
        <v>32</v>
      </c>
      <c r="J327" s="27" t="s">
        <v>77</v>
      </c>
      <c r="K327" s="24">
        <v>0</v>
      </c>
      <c r="L327" s="24">
        <v>0</v>
      </c>
      <c r="M327" s="24">
        <v>0</v>
      </c>
      <c r="N327" s="24">
        <v>78689972.75</v>
      </c>
      <c r="O327" s="24">
        <f t="shared" si="31"/>
        <v>0</v>
      </c>
      <c r="P327" s="24">
        <v>0</v>
      </c>
      <c r="Q327" s="24">
        <v>78689972.75</v>
      </c>
      <c r="R327" s="24">
        <v>0</v>
      </c>
      <c r="S327" s="24">
        <v>0</v>
      </c>
      <c r="T327" s="24">
        <v>0</v>
      </c>
      <c r="U327" s="24">
        <v>-78689972.75</v>
      </c>
      <c r="V327" s="24">
        <v>-78689972.75</v>
      </c>
      <c r="W327" s="24">
        <v>0</v>
      </c>
      <c r="X327" s="24">
        <f t="shared" si="33"/>
        <v>-78689972.75</v>
      </c>
      <c r="Y327" s="12">
        <f t="shared" si="27"/>
        <v>0</v>
      </c>
      <c r="Z327" s="12">
        <f t="shared" si="28"/>
        <v>0</v>
      </c>
      <c r="AA327" s="12">
        <f t="shared" si="29"/>
        <v>0</v>
      </c>
      <c r="AB327" s="13">
        <f t="shared" si="30"/>
        <v>0</v>
      </c>
    </row>
    <row r="328" spans="1:28" outlineLevel="2" x14ac:dyDescent="0.35">
      <c r="A328" s="25" t="s">
        <v>245</v>
      </c>
      <c r="B328" s="25" t="s">
        <v>204</v>
      </c>
      <c r="C328" s="25" t="s">
        <v>59</v>
      </c>
      <c r="D328" s="25" t="s">
        <v>76</v>
      </c>
      <c r="E328" s="25" t="s">
        <v>34</v>
      </c>
      <c r="F328" s="26" t="s">
        <v>35</v>
      </c>
      <c r="G328" s="25">
        <v>1120</v>
      </c>
      <c r="H328" s="25">
        <v>709200000</v>
      </c>
      <c r="I328" s="26" t="s">
        <v>32</v>
      </c>
      <c r="J328" s="27" t="s">
        <v>77</v>
      </c>
      <c r="K328" s="24">
        <v>0</v>
      </c>
      <c r="L328" s="24">
        <v>0</v>
      </c>
      <c r="M328" s="24">
        <v>0</v>
      </c>
      <c r="N328" s="24">
        <v>39953711.43</v>
      </c>
      <c r="O328" s="24">
        <f t="shared" si="31"/>
        <v>0</v>
      </c>
      <c r="P328" s="24">
        <v>0</v>
      </c>
      <c r="Q328" s="24">
        <v>39953711.43</v>
      </c>
      <c r="R328" s="24">
        <v>0</v>
      </c>
      <c r="S328" s="24">
        <v>0</v>
      </c>
      <c r="T328" s="24">
        <v>0</v>
      </c>
      <c r="U328" s="24">
        <v>-39953711.43</v>
      </c>
      <c r="V328" s="24">
        <v>-39953711.43</v>
      </c>
      <c r="W328" s="24">
        <v>0</v>
      </c>
      <c r="X328" s="24">
        <f t="shared" si="33"/>
        <v>-39953711.43</v>
      </c>
      <c r="Y328" s="12">
        <f t="shared" si="27"/>
        <v>0</v>
      </c>
      <c r="Z328" s="12">
        <f t="shared" si="28"/>
        <v>0</v>
      </c>
      <c r="AA328" s="12">
        <f t="shared" si="29"/>
        <v>0</v>
      </c>
      <c r="AB328" s="13">
        <f t="shared" si="30"/>
        <v>0</v>
      </c>
    </row>
    <row r="329" spans="1:28" outlineLevel="2" x14ac:dyDescent="0.35">
      <c r="A329" s="25" t="s">
        <v>245</v>
      </c>
      <c r="B329" s="25" t="s">
        <v>217</v>
      </c>
      <c r="C329" s="25" t="s">
        <v>59</v>
      </c>
      <c r="D329" s="25" t="s">
        <v>76</v>
      </c>
      <c r="E329" s="25" t="s">
        <v>34</v>
      </c>
      <c r="F329" s="26" t="s">
        <v>35</v>
      </c>
      <c r="G329" s="25">
        <v>1120</v>
      </c>
      <c r="H329" s="25">
        <v>709300000</v>
      </c>
      <c r="I329" s="26" t="s">
        <v>32</v>
      </c>
      <c r="J329" s="27" t="s">
        <v>77</v>
      </c>
      <c r="K329" s="24">
        <v>0</v>
      </c>
      <c r="L329" s="24">
        <v>0</v>
      </c>
      <c r="M329" s="24">
        <v>0</v>
      </c>
      <c r="N329" s="24">
        <v>24839360.989999998</v>
      </c>
      <c r="O329" s="24">
        <f t="shared" si="31"/>
        <v>0</v>
      </c>
      <c r="P329" s="24">
        <v>0</v>
      </c>
      <c r="Q329" s="24">
        <v>24839360.989999998</v>
      </c>
      <c r="R329" s="24">
        <v>0</v>
      </c>
      <c r="S329" s="24">
        <v>0</v>
      </c>
      <c r="T329" s="24">
        <v>0</v>
      </c>
      <c r="U329" s="24">
        <v>-24839360.989999998</v>
      </c>
      <c r="V329" s="24">
        <v>-24839360.989999998</v>
      </c>
      <c r="W329" s="24">
        <v>0</v>
      </c>
      <c r="X329" s="24">
        <f t="shared" si="33"/>
        <v>-24839360.989999998</v>
      </c>
      <c r="Y329" s="12">
        <f t="shared" si="27"/>
        <v>0</v>
      </c>
      <c r="Z329" s="12">
        <f t="shared" si="28"/>
        <v>0</v>
      </c>
      <c r="AA329" s="12">
        <f t="shared" si="29"/>
        <v>0</v>
      </c>
      <c r="AB329" s="13">
        <f t="shared" si="30"/>
        <v>0</v>
      </c>
    </row>
    <row r="330" spans="1:28" outlineLevel="2" x14ac:dyDescent="0.35">
      <c r="A330" s="25" t="s">
        <v>245</v>
      </c>
      <c r="B330" s="25" t="s">
        <v>266</v>
      </c>
      <c r="C330" s="25" t="s">
        <v>59</v>
      </c>
      <c r="D330" s="25" t="s">
        <v>67</v>
      </c>
      <c r="E330" s="25" t="s">
        <v>34</v>
      </c>
      <c r="F330" s="26" t="s">
        <v>35</v>
      </c>
      <c r="G330" s="25">
        <v>1120</v>
      </c>
      <c r="H330" s="25">
        <v>709500000</v>
      </c>
      <c r="I330" s="26" t="s">
        <v>32</v>
      </c>
      <c r="J330" s="27" t="s">
        <v>388</v>
      </c>
      <c r="K330" s="24">
        <v>15349589</v>
      </c>
      <c r="L330" s="24">
        <v>15349589</v>
      </c>
      <c r="M330" s="24">
        <v>0</v>
      </c>
      <c r="N330" s="24">
        <v>0</v>
      </c>
      <c r="O330" s="24">
        <f t="shared" si="31"/>
        <v>15349589</v>
      </c>
      <c r="P330" s="24">
        <v>0</v>
      </c>
      <c r="Q330" s="24">
        <v>3748924</v>
      </c>
      <c r="R330" s="24">
        <v>0</v>
      </c>
      <c r="S330" s="24">
        <v>0</v>
      </c>
      <c r="T330" s="24">
        <v>0</v>
      </c>
      <c r="U330" s="24">
        <v>0</v>
      </c>
      <c r="V330" s="24">
        <v>11600665</v>
      </c>
      <c r="W330" s="24">
        <v>0</v>
      </c>
      <c r="X330" s="24">
        <f t="shared" si="33"/>
        <v>11600665</v>
      </c>
      <c r="Y330" s="12">
        <f t="shared" si="27"/>
        <v>0</v>
      </c>
      <c r="Z330" s="12">
        <f t="shared" si="28"/>
        <v>0</v>
      </c>
      <c r="AA330" s="12">
        <f t="shared" si="29"/>
        <v>0.24423611602890474</v>
      </c>
      <c r="AB330" s="13">
        <f t="shared" si="30"/>
        <v>0.24423611602890474</v>
      </c>
    </row>
    <row r="331" spans="1:28" outlineLevel="2" x14ac:dyDescent="0.35">
      <c r="A331" s="25" t="s">
        <v>245</v>
      </c>
      <c r="B331" s="25" t="s">
        <v>266</v>
      </c>
      <c r="C331" s="25" t="s">
        <v>59</v>
      </c>
      <c r="D331" s="25" t="s">
        <v>68</v>
      </c>
      <c r="E331" s="25" t="s">
        <v>34</v>
      </c>
      <c r="F331" s="26" t="s">
        <v>35</v>
      </c>
      <c r="G331" s="25">
        <v>1120</v>
      </c>
      <c r="H331" s="25">
        <v>709500000</v>
      </c>
      <c r="I331" s="26" t="s">
        <v>32</v>
      </c>
      <c r="J331" s="27" t="s">
        <v>389</v>
      </c>
      <c r="K331" s="24">
        <v>68103130</v>
      </c>
      <c r="L331" s="24">
        <v>68103130</v>
      </c>
      <c r="M331" s="24">
        <v>0</v>
      </c>
      <c r="N331" s="24">
        <v>0</v>
      </c>
      <c r="O331" s="24">
        <f t="shared" si="31"/>
        <v>68103130</v>
      </c>
      <c r="P331" s="24">
        <v>0</v>
      </c>
      <c r="Q331" s="24">
        <v>16795089</v>
      </c>
      <c r="R331" s="24">
        <v>0</v>
      </c>
      <c r="S331" s="24">
        <v>0</v>
      </c>
      <c r="T331" s="24">
        <v>0</v>
      </c>
      <c r="U331" s="24">
        <v>0</v>
      </c>
      <c r="V331" s="24">
        <v>51308041</v>
      </c>
      <c r="W331" s="24">
        <v>0</v>
      </c>
      <c r="X331" s="24">
        <f t="shared" si="33"/>
        <v>51308041</v>
      </c>
      <c r="Y331" s="12">
        <f t="shared" si="27"/>
        <v>0</v>
      </c>
      <c r="Z331" s="12">
        <f t="shared" si="28"/>
        <v>0</v>
      </c>
      <c r="AA331" s="12">
        <f t="shared" si="29"/>
        <v>0.24661258594135102</v>
      </c>
      <c r="AB331" s="13">
        <f t="shared" si="30"/>
        <v>0.24661258594135102</v>
      </c>
    </row>
    <row r="332" spans="1:28" outlineLevel="2" x14ac:dyDescent="0.35">
      <c r="A332" s="25" t="s">
        <v>245</v>
      </c>
      <c r="B332" s="25" t="s">
        <v>266</v>
      </c>
      <c r="C332" s="25" t="s">
        <v>59</v>
      </c>
      <c r="D332" s="25" t="s">
        <v>76</v>
      </c>
      <c r="E332" s="25" t="s">
        <v>34</v>
      </c>
      <c r="F332" s="26" t="s">
        <v>35</v>
      </c>
      <c r="G332" s="25">
        <v>1120</v>
      </c>
      <c r="H332" s="25">
        <v>709500000</v>
      </c>
      <c r="I332" s="26" t="s">
        <v>32</v>
      </c>
      <c r="J332" s="27" t="s">
        <v>77</v>
      </c>
      <c r="K332" s="24">
        <v>0</v>
      </c>
      <c r="L332" s="24">
        <v>0</v>
      </c>
      <c r="M332" s="24">
        <v>0</v>
      </c>
      <c r="N332" s="24">
        <v>18630459.75</v>
      </c>
      <c r="O332" s="24">
        <f t="shared" si="31"/>
        <v>0</v>
      </c>
      <c r="P332" s="24">
        <v>0</v>
      </c>
      <c r="Q332" s="24">
        <v>18630459.75</v>
      </c>
      <c r="R332" s="24">
        <v>0</v>
      </c>
      <c r="S332" s="24">
        <v>0</v>
      </c>
      <c r="T332" s="24">
        <v>0</v>
      </c>
      <c r="U332" s="24">
        <v>-18630459.75</v>
      </c>
      <c r="V332" s="24">
        <v>-18630459.75</v>
      </c>
      <c r="W332" s="24">
        <v>0</v>
      </c>
      <c r="X332" s="24">
        <f t="shared" si="33"/>
        <v>-18630459.75</v>
      </c>
      <c r="Y332" s="12">
        <f t="shared" ref="Y332:Y395" si="34">IFERROR(($S332/$L332),0)</f>
        <v>0</v>
      </c>
      <c r="Z332" s="12">
        <f t="shared" ref="Z332:Z395" si="35">IFERROR(($S332/$O332),0)</f>
        <v>0</v>
      </c>
      <c r="AA332" s="12">
        <f t="shared" ref="AA332:AA395" si="36">IFERROR((($P332+$Q332+$R332)/$O332),0)</f>
        <v>0</v>
      </c>
      <c r="AB332" s="13">
        <f t="shared" ref="AB332:AB395" si="37">$Z332+$AA332</f>
        <v>0</v>
      </c>
    </row>
    <row r="333" spans="1:28" outlineLevel="2" x14ac:dyDescent="0.35">
      <c r="A333" s="25" t="s">
        <v>245</v>
      </c>
      <c r="B333" s="25" t="s">
        <v>269</v>
      </c>
      <c r="C333" s="25" t="s">
        <v>59</v>
      </c>
      <c r="D333" s="25" t="s">
        <v>76</v>
      </c>
      <c r="E333" s="25" t="s">
        <v>34</v>
      </c>
      <c r="F333" s="26" t="s">
        <v>35</v>
      </c>
      <c r="G333" s="25">
        <v>1120</v>
      </c>
      <c r="H333" s="25">
        <v>709500000</v>
      </c>
      <c r="I333" s="26" t="s">
        <v>32</v>
      </c>
      <c r="J333" s="27" t="s">
        <v>77</v>
      </c>
      <c r="K333" s="24">
        <v>0</v>
      </c>
      <c r="L333" s="24">
        <v>0</v>
      </c>
      <c r="M333" s="24">
        <v>0</v>
      </c>
      <c r="N333" s="24">
        <v>11675403.01</v>
      </c>
      <c r="O333" s="24">
        <f t="shared" si="31"/>
        <v>0</v>
      </c>
      <c r="P333" s="24">
        <v>0</v>
      </c>
      <c r="Q333" s="24">
        <v>11675403.01</v>
      </c>
      <c r="R333" s="24">
        <v>0</v>
      </c>
      <c r="S333" s="24">
        <v>0</v>
      </c>
      <c r="T333" s="24">
        <v>0</v>
      </c>
      <c r="U333" s="24">
        <v>-11675403.01</v>
      </c>
      <c r="V333" s="24">
        <v>-11675403.01</v>
      </c>
      <c r="W333" s="24">
        <v>0</v>
      </c>
      <c r="X333" s="24">
        <f t="shared" si="33"/>
        <v>-11675403.01</v>
      </c>
      <c r="Y333" s="12">
        <f t="shared" si="34"/>
        <v>0</v>
      </c>
      <c r="Z333" s="12">
        <f t="shared" si="35"/>
        <v>0</v>
      </c>
      <c r="AA333" s="12">
        <f t="shared" si="36"/>
        <v>0</v>
      </c>
      <c r="AB333" s="13">
        <f t="shared" si="37"/>
        <v>0</v>
      </c>
    </row>
    <row r="334" spans="1:28" outlineLevel="1" x14ac:dyDescent="0.35">
      <c r="A334" s="29"/>
      <c r="B334" s="29"/>
      <c r="C334" s="29" t="s">
        <v>78</v>
      </c>
      <c r="D334" s="29"/>
      <c r="E334" s="29"/>
      <c r="F334" s="39"/>
      <c r="G334" s="29"/>
      <c r="H334" s="29"/>
      <c r="I334" s="39"/>
      <c r="J334" s="40"/>
      <c r="K334" s="30">
        <f t="shared" ref="K334:X334" si="38">SUBTOTAL(9,K228:K333)</f>
        <v>53097921228</v>
      </c>
      <c r="L334" s="30">
        <f t="shared" si="38"/>
        <v>53097921228</v>
      </c>
      <c r="M334" s="30">
        <f t="shared" si="38"/>
        <v>0</v>
      </c>
      <c r="N334" s="30">
        <f t="shared" si="38"/>
        <v>173788907.93000001</v>
      </c>
      <c r="O334" s="30">
        <f t="shared" si="38"/>
        <v>53097921228</v>
      </c>
      <c r="P334" s="30">
        <f t="shared" si="38"/>
        <v>2221259152.6300001</v>
      </c>
      <c r="Q334" s="30">
        <f t="shared" si="38"/>
        <v>7260991020.7300014</v>
      </c>
      <c r="R334" s="30">
        <f t="shared" si="38"/>
        <v>35126052.520000003</v>
      </c>
      <c r="S334" s="30">
        <f t="shared" si="38"/>
        <v>879847357.38999963</v>
      </c>
      <c r="T334" s="30">
        <f t="shared" si="38"/>
        <v>833334456.99999964</v>
      </c>
      <c r="U334" s="30">
        <f t="shared" si="38"/>
        <v>7303120839.6899986</v>
      </c>
      <c r="V334" s="30">
        <f t="shared" si="38"/>
        <v>42700697644.729996</v>
      </c>
      <c r="W334" s="30">
        <f t="shared" si="38"/>
        <v>200000000</v>
      </c>
      <c r="X334" s="30">
        <f t="shared" si="38"/>
        <v>42500697644.730003</v>
      </c>
      <c r="Y334" s="14">
        <f t="shared" si="34"/>
        <v>1.657027878006704E-2</v>
      </c>
      <c r="Z334" s="14">
        <f t="shared" si="35"/>
        <v>1.657027878006704E-2</v>
      </c>
      <c r="AA334" s="14">
        <f t="shared" si="36"/>
        <v>0.179241974182244</v>
      </c>
      <c r="AB334" s="15">
        <f t="shared" si="37"/>
        <v>0.19581225296231103</v>
      </c>
    </row>
    <row r="335" spans="1:28" outlineLevel="2" x14ac:dyDescent="0.35">
      <c r="A335" s="25" t="s">
        <v>30</v>
      </c>
      <c r="B335" s="25" t="s">
        <v>31</v>
      </c>
      <c r="C335" s="25" t="s">
        <v>79</v>
      </c>
      <c r="D335" s="25" t="s">
        <v>80</v>
      </c>
      <c r="E335" s="25" t="s">
        <v>34</v>
      </c>
      <c r="F335" s="26" t="s">
        <v>35</v>
      </c>
      <c r="G335" s="25">
        <v>1120</v>
      </c>
      <c r="H335" s="25">
        <v>709800000</v>
      </c>
      <c r="I335" s="26" t="s">
        <v>32</v>
      </c>
      <c r="J335" s="27" t="s">
        <v>81</v>
      </c>
      <c r="K335" s="24">
        <v>92400</v>
      </c>
      <c r="L335" s="24">
        <v>92400</v>
      </c>
      <c r="M335" s="24">
        <v>0</v>
      </c>
      <c r="N335" s="24">
        <v>0</v>
      </c>
      <c r="O335" s="24">
        <f t="shared" ref="O335:O398" si="39">$L335+$M335</f>
        <v>92400</v>
      </c>
      <c r="P335" s="24">
        <v>0</v>
      </c>
      <c r="Q335" s="24">
        <v>0</v>
      </c>
      <c r="R335" s="24">
        <v>0</v>
      </c>
      <c r="S335" s="24">
        <v>0</v>
      </c>
      <c r="T335" s="24">
        <v>0</v>
      </c>
      <c r="U335" s="24">
        <v>0</v>
      </c>
      <c r="V335" s="24">
        <v>92400</v>
      </c>
      <c r="W335" s="24">
        <v>0</v>
      </c>
      <c r="X335" s="24">
        <f t="shared" ref="X335:X366" si="40">+$O335-$P335-$Q335-$R335-$S335-$W335</f>
        <v>92400</v>
      </c>
      <c r="Y335" s="12">
        <f t="shared" si="34"/>
        <v>0</v>
      </c>
      <c r="Z335" s="12">
        <f t="shared" si="35"/>
        <v>0</v>
      </c>
      <c r="AA335" s="12">
        <f t="shared" si="36"/>
        <v>0</v>
      </c>
      <c r="AB335" s="13">
        <f t="shared" si="37"/>
        <v>0</v>
      </c>
    </row>
    <row r="336" spans="1:28" outlineLevel="2" x14ac:dyDescent="0.35">
      <c r="A336" s="25" t="s">
        <v>30</v>
      </c>
      <c r="B336" s="25" t="s">
        <v>31</v>
      </c>
      <c r="C336" s="25" t="s">
        <v>79</v>
      </c>
      <c r="D336" s="25" t="s">
        <v>82</v>
      </c>
      <c r="E336" s="25" t="s">
        <v>34</v>
      </c>
      <c r="F336" s="26" t="s">
        <v>35</v>
      </c>
      <c r="G336" s="25">
        <v>1120</v>
      </c>
      <c r="H336" s="25">
        <v>709800000</v>
      </c>
      <c r="I336" s="26" t="s">
        <v>32</v>
      </c>
      <c r="J336" s="27" t="s">
        <v>83</v>
      </c>
      <c r="K336" s="24">
        <v>150000</v>
      </c>
      <c r="L336" s="24">
        <v>150000</v>
      </c>
      <c r="M336" s="24">
        <v>0</v>
      </c>
      <c r="N336" s="24">
        <v>0</v>
      </c>
      <c r="O336" s="24">
        <f t="shared" si="39"/>
        <v>150000</v>
      </c>
      <c r="P336" s="24">
        <v>0</v>
      </c>
      <c r="Q336" s="24">
        <v>0</v>
      </c>
      <c r="R336" s="24">
        <v>0</v>
      </c>
      <c r="S336" s="24">
        <v>0</v>
      </c>
      <c r="T336" s="24">
        <v>0</v>
      </c>
      <c r="U336" s="24">
        <v>0</v>
      </c>
      <c r="V336" s="24">
        <v>150000</v>
      </c>
      <c r="W336" s="24">
        <v>0</v>
      </c>
      <c r="X336" s="24">
        <f t="shared" si="40"/>
        <v>150000</v>
      </c>
      <c r="Y336" s="12">
        <f t="shared" si="34"/>
        <v>0</v>
      </c>
      <c r="Z336" s="12">
        <f t="shared" si="35"/>
        <v>0</v>
      </c>
      <c r="AA336" s="12">
        <f t="shared" si="36"/>
        <v>0</v>
      </c>
      <c r="AB336" s="13">
        <f t="shared" si="37"/>
        <v>0</v>
      </c>
    </row>
    <row r="337" spans="1:28" ht="29" outlineLevel="2" x14ac:dyDescent="0.35">
      <c r="A337" s="25" t="s">
        <v>30</v>
      </c>
      <c r="B337" s="25" t="s">
        <v>31</v>
      </c>
      <c r="C337" s="25" t="s">
        <v>79</v>
      </c>
      <c r="D337" s="25" t="s">
        <v>84</v>
      </c>
      <c r="E337" s="25" t="s">
        <v>34</v>
      </c>
      <c r="F337" s="26" t="s">
        <v>35</v>
      </c>
      <c r="G337" s="25">
        <v>1120</v>
      </c>
      <c r="H337" s="25">
        <v>709800000</v>
      </c>
      <c r="I337" s="26" t="s">
        <v>32</v>
      </c>
      <c r="J337" s="27" t="s">
        <v>393</v>
      </c>
      <c r="K337" s="24">
        <v>6873731</v>
      </c>
      <c r="L337" s="24">
        <v>6873731</v>
      </c>
      <c r="M337" s="24">
        <v>0</v>
      </c>
      <c r="N337" s="24">
        <v>0</v>
      </c>
      <c r="O337" s="24">
        <f t="shared" si="39"/>
        <v>6873731</v>
      </c>
      <c r="P337" s="24">
        <v>0</v>
      </c>
      <c r="Q337" s="24">
        <v>0</v>
      </c>
      <c r="R337" s="24">
        <v>0</v>
      </c>
      <c r="S337" s="24">
        <v>0</v>
      </c>
      <c r="T337" s="24">
        <v>0</v>
      </c>
      <c r="U337" s="24">
        <v>0</v>
      </c>
      <c r="V337" s="24">
        <v>6873731</v>
      </c>
      <c r="W337" s="24">
        <v>0</v>
      </c>
      <c r="X337" s="24">
        <f t="shared" si="40"/>
        <v>6873731</v>
      </c>
      <c r="Y337" s="12">
        <f t="shared" si="34"/>
        <v>0</v>
      </c>
      <c r="Z337" s="12">
        <f t="shared" si="35"/>
        <v>0</v>
      </c>
      <c r="AA337" s="12">
        <f t="shared" si="36"/>
        <v>0</v>
      </c>
      <c r="AB337" s="13">
        <f t="shared" si="37"/>
        <v>0</v>
      </c>
    </row>
    <row r="338" spans="1:28" outlineLevel="2" x14ac:dyDescent="0.35">
      <c r="A338" s="25" t="s">
        <v>30</v>
      </c>
      <c r="B338" s="25" t="s">
        <v>31</v>
      </c>
      <c r="C338" s="25" t="s">
        <v>79</v>
      </c>
      <c r="D338" s="25" t="s">
        <v>85</v>
      </c>
      <c r="E338" s="25" t="s">
        <v>34</v>
      </c>
      <c r="F338" s="26" t="s">
        <v>35</v>
      </c>
      <c r="G338" s="25">
        <v>1120</v>
      </c>
      <c r="H338" s="25">
        <v>709800000</v>
      </c>
      <c r="I338" s="26" t="s">
        <v>32</v>
      </c>
      <c r="J338" s="27" t="s">
        <v>86</v>
      </c>
      <c r="K338" s="24">
        <v>37000</v>
      </c>
      <c r="L338" s="24">
        <v>37000</v>
      </c>
      <c r="M338" s="24">
        <v>0</v>
      </c>
      <c r="N338" s="24">
        <v>0</v>
      </c>
      <c r="O338" s="24">
        <f t="shared" si="39"/>
        <v>37000</v>
      </c>
      <c r="P338" s="24">
        <v>0</v>
      </c>
      <c r="Q338" s="24">
        <v>0</v>
      </c>
      <c r="R338" s="24">
        <v>0</v>
      </c>
      <c r="S338" s="24">
        <v>0</v>
      </c>
      <c r="T338" s="24">
        <v>0</v>
      </c>
      <c r="U338" s="24">
        <v>0</v>
      </c>
      <c r="V338" s="24">
        <v>37000</v>
      </c>
      <c r="W338" s="24">
        <v>0</v>
      </c>
      <c r="X338" s="24">
        <f t="shared" si="40"/>
        <v>37000</v>
      </c>
      <c r="Y338" s="12">
        <f t="shared" si="34"/>
        <v>0</v>
      </c>
      <c r="Z338" s="12">
        <f t="shared" si="35"/>
        <v>0</v>
      </c>
      <c r="AA338" s="12">
        <f t="shared" si="36"/>
        <v>0</v>
      </c>
      <c r="AB338" s="13">
        <f t="shared" si="37"/>
        <v>0</v>
      </c>
    </row>
    <row r="339" spans="1:28" outlineLevel="2" x14ac:dyDescent="0.35">
      <c r="A339" s="25" t="s">
        <v>30</v>
      </c>
      <c r="B339" s="25" t="s">
        <v>31</v>
      </c>
      <c r="C339" s="25" t="s">
        <v>79</v>
      </c>
      <c r="D339" s="25" t="s">
        <v>87</v>
      </c>
      <c r="E339" s="25" t="s">
        <v>34</v>
      </c>
      <c r="F339" s="26" t="s">
        <v>35</v>
      </c>
      <c r="G339" s="25">
        <v>1120</v>
      </c>
      <c r="H339" s="25">
        <v>709800000</v>
      </c>
      <c r="I339" s="26" t="s">
        <v>32</v>
      </c>
      <c r="J339" s="27" t="s">
        <v>394</v>
      </c>
      <c r="K339" s="24">
        <v>3447477</v>
      </c>
      <c r="L339" s="24">
        <v>3447477</v>
      </c>
      <c r="M339" s="24">
        <v>0</v>
      </c>
      <c r="N339" s="24">
        <v>0</v>
      </c>
      <c r="O339" s="24">
        <f t="shared" si="39"/>
        <v>3447477</v>
      </c>
      <c r="P339" s="24">
        <v>0</v>
      </c>
      <c r="Q339" s="24">
        <v>0</v>
      </c>
      <c r="R339" s="24">
        <v>0</v>
      </c>
      <c r="S339" s="24">
        <v>0</v>
      </c>
      <c r="T339" s="24">
        <v>0</v>
      </c>
      <c r="U339" s="24">
        <v>3274899</v>
      </c>
      <c r="V339" s="24">
        <v>3447477</v>
      </c>
      <c r="W339" s="24">
        <v>0</v>
      </c>
      <c r="X339" s="24">
        <f t="shared" si="40"/>
        <v>3447477</v>
      </c>
      <c r="Y339" s="12">
        <f t="shared" si="34"/>
        <v>0</v>
      </c>
      <c r="Z339" s="12">
        <f t="shared" si="35"/>
        <v>0</v>
      </c>
      <c r="AA339" s="12">
        <f t="shared" si="36"/>
        <v>0</v>
      </c>
      <c r="AB339" s="13">
        <f t="shared" si="37"/>
        <v>0</v>
      </c>
    </row>
    <row r="340" spans="1:28" outlineLevel="2" x14ac:dyDescent="0.35">
      <c r="A340" s="25" t="s">
        <v>30</v>
      </c>
      <c r="B340" s="25" t="s">
        <v>31</v>
      </c>
      <c r="C340" s="25" t="s">
        <v>79</v>
      </c>
      <c r="D340" s="25" t="s">
        <v>88</v>
      </c>
      <c r="E340" s="25" t="s">
        <v>34</v>
      </c>
      <c r="F340" s="26" t="s">
        <v>35</v>
      </c>
      <c r="G340" s="25">
        <v>1120</v>
      </c>
      <c r="H340" s="25">
        <v>709800000</v>
      </c>
      <c r="I340" s="26" t="s">
        <v>32</v>
      </c>
      <c r="J340" s="27" t="s">
        <v>395</v>
      </c>
      <c r="K340" s="24">
        <v>10102799</v>
      </c>
      <c r="L340" s="24">
        <v>10102799</v>
      </c>
      <c r="M340" s="24">
        <v>0</v>
      </c>
      <c r="N340" s="24">
        <v>0</v>
      </c>
      <c r="O340" s="24">
        <f t="shared" si="39"/>
        <v>10102799</v>
      </c>
      <c r="P340" s="24">
        <v>0</v>
      </c>
      <c r="Q340" s="24">
        <v>0</v>
      </c>
      <c r="R340" s="24">
        <v>0</v>
      </c>
      <c r="S340" s="24">
        <v>0</v>
      </c>
      <c r="T340" s="24">
        <v>0</v>
      </c>
      <c r="U340" s="24">
        <v>10102799</v>
      </c>
      <c r="V340" s="24">
        <v>10102799</v>
      </c>
      <c r="W340" s="24">
        <v>0</v>
      </c>
      <c r="X340" s="24">
        <f t="shared" si="40"/>
        <v>10102799</v>
      </c>
      <c r="Y340" s="12">
        <f t="shared" si="34"/>
        <v>0</v>
      </c>
      <c r="Z340" s="12">
        <f t="shared" si="35"/>
        <v>0</v>
      </c>
      <c r="AA340" s="12">
        <f t="shared" si="36"/>
        <v>0</v>
      </c>
      <c r="AB340" s="13">
        <f t="shared" si="37"/>
        <v>0</v>
      </c>
    </row>
    <row r="341" spans="1:28" ht="29" outlineLevel="2" x14ac:dyDescent="0.35">
      <c r="A341" s="25" t="s">
        <v>30</v>
      </c>
      <c r="B341" s="25" t="s">
        <v>31</v>
      </c>
      <c r="C341" s="25" t="s">
        <v>79</v>
      </c>
      <c r="D341" s="25" t="s">
        <v>89</v>
      </c>
      <c r="E341" s="25" t="s">
        <v>34</v>
      </c>
      <c r="F341" s="26" t="s">
        <v>35</v>
      </c>
      <c r="G341" s="25">
        <v>1120</v>
      </c>
      <c r="H341" s="25">
        <v>709800000</v>
      </c>
      <c r="I341" s="26" t="s">
        <v>32</v>
      </c>
      <c r="J341" s="27" t="s">
        <v>396</v>
      </c>
      <c r="K341" s="24">
        <v>450000</v>
      </c>
      <c r="L341" s="24">
        <v>450000</v>
      </c>
      <c r="M341" s="24">
        <v>0</v>
      </c>
      <c r="N341" s="24">
        <v>0</v>
      </c>
      <c r="O341" s="24">
        <f t="shared" si="39"/>
        <v>450000</v>
      </c>
      <c r="P341" s="24">
        <v>0</v>
      </c>
      <c r="Q341" s="24">
        <v>0</v>
      </c>
      <c r="R341" s="24">
        <v>0</v>
      </c>
      <c r="S341" s="24">
        <v>0</v>
      </c>
      <c r="T341" s="24">
        <v>0</v>
      </c>
      <c r="U341" s="24">
        <v>0</v>
      </c>
      <c r="V341" s="24">
        <v>450000</v>
      </c>
      <c r="W341" s="24">
        <v>0</v>
      </c>
      <c r="X341" s="24">
        <f t="shared" si="40"/>
        <v>450000</v>
      </c>
      <c r="Y341" s="12">
        <f t="shared" si="34"/>
        <v>0</v>
      </c>
      <c r="Z341" s="12">
        <f t="shared" si="35"/>
        <v>0</v>
      </c>
      <c r="AA341" s="12">
        <f t="shared" si="36"/>
        <v>0</v>
      </c>
      <c r="AB341" s="13">
        <f t="shared" si="37"/>
        <v>0</v>
      </c>
    </row>
    <row r="342" spans="1:28" outlineLevel="2" x14ac:dyDescent="0.35">
      <c r="A342" s="25" t="s">
        <v>141</v>
      </c>
      <c r="B342" s="25" t="s">
        <v>31</v>
      </c>
      <c r="C342" s="25" t="s">
        <v>79</v>
      </c>
      <c r="D342" s="25" t="s">
        <v>172</v>
      </c>
      <c r="E342" s="25" t="s">
        <v>34</v>
      </c>
      <c r="F342" s="26" t="s">
        <v>35</v>
      </c>
      <c r="G342" s="25">
        <v>1120</v>
      </c>
      <c r="H342" s="25">
        <v>709800000</v>
      </c>
      <c r="I342" s="26" t="s">
        <v>32</v>
      </c>
      <c r="J342" s="27" t="s">
        <v>173</v>
      </c>
      <c r="K342" s="24">
        <v>200108050</v>
      </c>
      <c r="L342" s="24">
        <v>200108050</v>
      </c>
      <c r="M342" s="24">
        <v>0</v>
      </c>
      <c r="N342" s="24">
        <v>0</v>
      </c>
      <c r="O342" s="24">
        <f t="shared" si="39"/>
        <v>200108050</v>
      </c>
      <c r="P342" s="24">
        <v>0</v>
      </c>
      <c r="Q342" s="24">
        <v>79887135</v>
      </c>
      <c r="R342" s="24">
        <v>0</v>
      </c>
      <c r="S342" s="24">
        <v>19166890</v>
      </c>
      <c r="T342" s="24">
        <v>19166890</v>
      </c>
      <c r="U342" s="24">
        <v>1000000</v>
      </c>
      <c r="V342" s="24">
        <v>101054025</v>
      </c>
      <c r="W342" s="24">
        <v>0</v>
      </c>
      <c r="X342" s="24">
        <f t="shared" si="40"/>
        <v>101054025</v>
      </c>
      <c r="Y342" s="12">
        <f t="shared" si="34"/>
        <v>9.5782703394491131E-2</v>
      </c>
      <c r="Z342" s="12">
        <f t="shared" si="35"/>
        <v>9.5782703394491131E-2</v>
      </c>
      <c r="AA342" s="12">
        <f t="shared" si="36"/>
        <v>0.39921999639694655</v>
      </c>
      <c r="AB342" s="13">
        <f t="shared" si="37"/>
        <v>0.49500269979143768</v>
      </c>
    </row>
    <row r="343" spans="1:28" outlineLevel="2" x14ac:dyDescent="0.35">
      <c r="A343" s="25" t="s">
        <v>141</v>
      </c>
      <c r="B343" s="25" t="s">
        <v>31</v>
      </c>
      <c r="C343" s="25" t="s">
        <v>79</v>
      </c>
      <c r="D343" s="25" t="s">
        <v>174</v>
      </c>
      <c r="E343" s="25" t="s">
        <v>34</v>
      </c>
      <c r="F343" s="26" t="s">
        <v>35</v>
      </c>
      <c r="G343" s="25">
        <v>1120</v>
      </c>
      <c r="H343" s="25">
        <v>709800000</v>
      </c>
      <c r="I343" s="26" t="s">
        <v>32</v>
      </c>
      <c r="J343" s="27" t="s">
        <v>447</v>
      </c>
      <c r="K343" s="24">
        <v>259762</v>
      </c>
      <c r="L343" s="24">
        <v>259762</v>
      </c>
      <c r="M343" s="24">
        <v>0</v>
      </c>
      <c r="N343" s="24">
        <v>0</v>
      </c>
      <c r="O343" s="24">
        <f t="shared" si="39"/>
        <v>259762</v>
      </c>
      <c r="P343" s="24">
        <v>0</v>
      </c>
      <c r="Q343" s="24">
        <v>0</v>
      </c>
      <c r="R343" s="24">
        <v>0</v>
      </c>
      <c r="S343" s="24">
        <v>0</v>
      </c>
      <c r="T343" s="24">
        <v>0</v>
      </c>
      <c r="U343" s="24">
        <v>259762</v>
      </c>
      <c r="V343" s="24">
        <v>259762</v>
      </c>
      <c r="W343" s="24">
        <v>0</v>
      </c>
      <c r="X343" s="24">
        <f t="shared" si="40"/>
        <v>259762</v>
      </c>
      <c r="Y343" s="12">
        <f t="shared" si="34"/>
        <v>0</v>
      </c>
      <c r="Z343" s="12">
        <f t="shared" si="35"/>
        <v>0</v>
      </c>
      <c r="AA343" s="12">
        <f t="shared" si="36"/>
        <v>0</v>
      </c>
      <c r="AB343" s="13">
        <f t="shared" si="37"/>
        <v>0</v>
      </c>
    </row>
    <row r="344" spans="1:28" outlineLevel="2" x14ac:dyDescent="0.35">
      <c r="A344" s="25" t="s">
        <v>141</v>
      </c>
      <c r="B344" s="25" t="s">
        <v>31</v>
      </c>
      <c r="C344" s="25" t="s">
        <v>79</v>
      </c>
      <c r="D344" s="25" t="s">
        <v>80</v>
      </c>
      <c r="E344" s="25" t="s">
        <v>34</v>
      </c>
      <c r="F344" s="26" t="s">
        <v>35</v>
      </c>
      <c r="G344" s="25">
        <v>1120</v>
      </c>
      <c r="H344" s="25">
        <v>709800000</v>
      </c>
      <c r="I344" s="26" t="s">
        <v>32</v>
      </c>
      <c r="J344" s="27" t="s">
        <v>81</v>
      </c>
      <c r="K344" s="24">
        <v>1874100</v>
      </c>
      <c r="L344" s="24">
        <v>1874100</v>
      </c>
      <c r="M344" s="24">
        <v>0</v>
      </c>
      <c r="N344" s="24">
        <v>0</v>
      </c>
      <c r="O344" s="24">
        <f t="shared" si="39"/>
        <v>1874100</v>
      </c>
      <c r="P344" s="24">
        <v>0</v>
      </c>
      <c r="Q344" s="24">
        <v>0</v>
      </c>
      <c r="R344" s="24">
        <v>0</v>
      </c>
      <c r="S344" s="24">
        <v>0</v>
      </c>
      <c r="T344" s="24">
        <v>0</v>
      </c>
      <c r="U344" s="24">
        <v>1522100</v>
      </c>
      <c r="V344" s="24">
        <v>1874100</v>
      </c>
      <c r="W344" s="24">
        <v>0</v>
      </c>
      <c r="X344" s="24">
        <f t="shared" si="40"/>
        <v>1874100</v>
      </c>
      <c r="Y344" s="12">
        <f t="shared" si="34"/>
        <v>0</v>
      </c>
      <c r="Z344" s="12">
        <f t="shared" si="35"/>
        <v>0</v>
      </c>
      <c r="AA344" s="12">
        <f t="shared" si="36"/>
        <v>0</v>
      </c>
      <c r="AB344" s="13">
        <f t="shared" si="37"/>
        <v>0</v>
      </c>
    </row>
    <row r="345" spans="1:28" outlineLevel="2" x14ac:dyDescent="0.35">
      <c r="A345" s="25" t="s">
        <v>141</v>
      </c>
      <c r="B345" s="25" t="s">
        <v>31</v>
      </c>
      <c r="C345" s="25" t="s">
        <v>79</v>
      </c>
      <c r="D345" s="25" t="s">
        <v>175</v>
      </c>
      <c r="E345" s="25" t="s">
        <v>34</v>
      </c>
      <c r="F345" s="26" t="s">
        <v>35</v>
      </c>
      <c r="G345" s="25">
        <v>1120</v>
      </c>
      <c r="H345" s="25">
        <v>709800000</v>
      </c>
      <c r="I345" s="26" t="s">
        <v>32</v>
      </c>
      <c r="J345" s="27" t="s">
        <v>448</v>
      </c>
      <c r="K345" s="24">
        <v>541415</v>
      </c>
      <c r="L345" s="24">
        <v>541415</v>
      </c>
      <c r="M345" s="24">
        <v>0</v>
      </c>
      <c r="N345" s="24">
        <v>0</v>
      </c>
      <c r="O345" s="24">
        <f t="shared" si="39"/>
        <v>541415</v>
      </c>
      <c r="P345" s="24">
        <v>0</v>
      </c>
      <c r="Q345" s="24">
        <v>0</v>
      </c>
      <c r="R345" s="24">
        <v>0</v>
      </c>
      <c r="S345" s="24">
        <v>0</v>
      </c>
      <c r="T345" s="24">
        <v>0</v>
      </c>
      <c r="U345" s="24">
        <v>541415</v>
      </c>
      <c r="V345" s="24">
        <v>541415</v>
      </c>
      <c r="W345" s="24">
        <v>0</v>
      </c>
      <c r="X345" s="24">
        <f t="shared" si="40"/>
        <v>541415</v>
      </c>
      <c r="Y345" s="12">
        <f t="shared" si="34"/>
        <v>0</v>
      </c>
      <c r="Z345" s="12">
        <f t="shared" si="35"/>
        <v>0</v>
      </c>
      <c r="AA345" s="12">
        <f t="shared" si="36"/>
        <v>0</v>
      </c>
      <c r="AB345" s="13">
        <f t="shared" si="37"/>
        <v>0</v>
      </c>
    </row>
    <row r="346" spans="1:28" outlineLevel="2" x14ac:dyDescent="0.35">
      <c r="A346" s="25" t="s">
        <v>141</v>
      </c>
      <c r="B346" s="25" t="s">
        <v>31</v>
      </c>
      <c r="C346" s="25" t="s">
        <v>79</v>
      </c>
      <c r="D346" s="25" t="s">
        <v>176</v>
      </c>
      <c r="E346" s="25" t="s">
        <v>34</v>
      </c>
      <c r="F346" s="26" t="s">
        <v>35</v>
      </c>
      <c r="G346" s="25">
        <v>1120</v>
      </c>
      <c r="H346" s="25">
        <v>709800000</v>
      </c>
      <c r="I346" s="26" t="s">
        <v>32</v>
      </c>
      <c r="J346" s="27" t="s">
        <v>449</v>
      </c>
      <c r="K346" s="24">
        <v>11891295</v>
      </c>
      <c r="L346" s="24">
        <v>11891295</v>
      </c>
      <c r="M346" s="24">
        <v>0</v>
      </c>
      <c r="N346" s="24">
        <v>0</v>
      </c>
      <c r="O346" s="24">
        <f t="shared" si="39"/>
        <v>11891295</v>
      </c>
      <c r="P346" s="24">
        <v>0</v>
      </c>
      <c r="Q346" s="24">
        <v>2599000</v>
      </c>
      <c r="R346" s="24">
        <v>0</v>
      </c>
      <c r="S346" s="24">
        <v>0</v>
      </c>
      <c r="T346" s="24">
        <v>0</v>
      </c>
      <c r="U346" s="24">
        <v>1364765</v>
      </c>
      <c r="V346" s="24">
        <v>9292295</v>
      </c>
      <c r="W346" s="24">
        <v>0</v>
      </c>
      <c r="X346" s="24">
        <f t="shared" si="40"/>
        <v>9292295</v>
      </c>
      <c r="Y346" s="12">
        <f t="shared" si="34"/>
        <v>0</v>
      </c>
      <c r="Z346" s="12">
        <f t="shared" si="35"/>
        <v>0</v>
      </c>
      <c r="AA346" s="12">
        <f t="shared" si="36"/>
        <v>0.218563243111873</v>
      </c>
      <c r="AB346" s="13">
        <f t="shared" si="37"/>
        <v>0.218563243111873</v>
      </c>
    </row>
    <row r="347" spans="1:28" ht="29" outlineLevel="2" x14ac:dyDescent="0.35">
      <c r="A347" s="25" t="s">
        <v>141</v>
      </c>
      <c r="B347" s="25" t="s">
        <v>31</v>
      </c>
      <c r="C347" s="25" t="s">
        <v>79</v>
      </c>
      <c r="D347" s="25" t="s">
        <v>177</v>
      </c>
      <c r="E347" s="25" t="s">
        <v>34</v>
      </c>
      <c r="F347" s="26" t="s">
        <v>35</v>
      </c>
      <c r="G347" s="25">
        <v>1120</v>
      </c>
      <c r="H347" s="25">
        <v>709800000</v>
      </c>
      <c r="I347" s="26" t="s">
        <v>32</v>
      </c>
      <c r="J347" s="27" t="s">
        <v>450</v>
      </c>
      <c r="K347" s="24">
        <v>1814820</v>
      </c>
      <c r="L347" s="24">
        <v>1814820</v>
      </c>
      <c r="M347" s="24">
        <v>0</v>
      </c>
      <c r="N347" s="24">
        <v>0</v>
      </c>
      <c r="O347" s="24">
        <f t="shared" si="39"/>
        <v>1814820</v>
      </c>
      <c r="P347" s="24">
        <v>0</v>
      </c>
      <c r="Q347" s="24">
        <v>0</v>
      </c>
      <c r="R347" s="24">
        <v>0</v>
      </c>
      <c r="S347" s="24">
        <v>0</v>
      </c>
      <c r="T347" s="24">
        <v>0</v>
      </c>
      <c r="U347" s="24">
        <v>1814820</v>
      </c>
      <c r="V347" s="24">
        <v>1814820</v>
      </c>
      <c r="W347" s="24">
        <v>0</v>
      </c>
      <c r="X347" s="24">
        <f t="shared" si="40"/>
        <v>1814820</v>
      </c>
      <c r="Y347" s="12">
        <f t="shared" si="34"/>
        <v>0</v>
      </c>
      <c r="Z347" s="12">
        <f t="shared" si="35"/>
        <v>0</v>
      </c>
      <c r="AA347" s="12">
        <f t="shared" si="36"/>
        <v>0</v>
      </c>
      <c r="AB347" s="13">
        <f t="shared" si="37"/>
        <v>0</v>
      </c>
    </row>
    <row r="348" spans="1:28" outlineLevel="2" x14ac:dyDescent="0.35">
      <c r="A348" s="25" t="s">
        <v>141</v>
      </c>
      <c r="B348" s="25" t="s">
        <v>31</v>
      </c>
      <c r="C348" s="25" t="s">
        <v>79</v>
      </c>
      <c r="D348" s="25" t="s">
        <v>178</v>
      </c>
      <c r="E348" s="25" t="s">
        <v>34</v>
      </c>
      <c r="F348" s="26" t="s">
        <v>35</v>
      </c>
      <c r="G348" s="25">
        <v>1120</v>
      </c>
      <c r="H348" s="25">
        <v>709800000</v>
      </c>
      <c r="I348" s="26" t="s">
        <v>32</v>
      </c>
      <c r="J348" s="27" t="s">
        <v>179</v>
      </c>
      <c r="K348" s="24">
        <v>555860</v>
      </c>
      <c r="L348" s="24">
        <v>555860</v>
      </c>
      <c r="M348" s="24">
        <v>0</v>
      </c>
      <c r="N348" s="24">
        <v>0</v>
      </c>
      <c r="O348" s="24">
        <f t="shared" si="39"/>
        <v>555860</v>
      </c>
      <c r="P348" s="24">
        <v>0</v>
      </c>
      <c r="Q348" s="24">
        <v>0</v>
      </c>
      <c r="R348" s="24">
        <v>0</v>
      </c>
      <c r="S348" s="24">
        <v>0</v>
      </c>
      <c r="T348" s="24">
        <v>0</v>
      </c>
      <c r="U348" s="24">
        <v>555860</v>
      </c>
      <c r="V348" s="24">
        <v>555860</v>
      </c>
      <c r="W348" s="24">
        <v>0</v>
      </c>
      <c r="X348" s="24">
        <f t="shared" si="40"/>
        <v>555860</v>
      </c>
      <c r="Y348" s="12">
        <f t="shared" si="34"/>
        <v>0</v>
      </c>
      <c r="Z348" s="12">
        <f t="shared" si="35"/>
        <v>0</v>
      </c>
      <c r="AA348" s="12">
        <f t="shared" si="36"/>
        <v>0</v>
      </c>
      <c r="AB348" s="13">
        <f t="shared" si="37"/>
        <v>0</v>
      </c>
    </row>
    <row r="349" spans="1:28" ht="29" outlineLevel="2" x14ac:dyDescent="0.35">
      <c r="A349" s="25" t="s">
        <v>141</v>
      </c>
      <c r="B349" s="25" t="s">
        <v>31</v>
      </c>
      <c r="C349" s="25" t="s">
        <v>79</v>
      </c>
      <c r="D349" s="25" t="s">
        <v>84</v>
      </c>
      <c r="E349" s="25" t="s">
        <v>34</v>
      </c>
      <c r="F349" s="26" t="s">
        <v>35</v>
      </c>
      <c r="G349" s="25">
        <v>1120</v>
      </c>
      <c r="H349" s="25">
        <v>709800000</v>
      </c>
      <c r="I349" s="26" t="s">
        <v>32</v>
      </c>
      <c r="J349" s="27" t="s">
        <v>393</v>
      </c>
      <c r="K349" s="24">
        <v>2750605</v>
      </c>
      <c r="L349" s="24">
        <v>2750605</v>
      </c>
      <c r="M349" s="24">
        <v>0</v>
      </c>
      <c r="N349" s="24">
        <v>0</v>
      </c>
      <c r="O349" s="24">
        <f t="shared" si="39"/>
        <v>2750605</v>
      </c>
      <c r="P349" s="24">
        <v>0</v>
      </c>
      <c r="Q349" s="24">
        <v>0</v>
      </c>
      <c r="R349" s="24">
        <v>0</v>
      </c>
      <c r="S349" s="24">
        <v>0</v>
      </c>
      <c r="T349" s="24">
        <v>0</v>
      </c>
      <c r="U349" s="24">
        <v>2162790</v>
      </c>
      <c r="V349" s="24">
        <v>2750605</v>
      </c>
      <c r="W349" s="24">
        <v>0</v>
      </c>
      <c r="X349" s="24">
        <f t="shared" si="40"/>
        <v>2750605</v>
      </c>
      <c r="Y349" s="12">
        <f t="shared" si="34"/>
        <v>0</v>
      </c>
      <c r="Z349" s="12">
        <f t="shared" si="35"/>
        <v>0</v>
      </c>
      <c r="AA349" s="12">
        <f t="shared" si="36"/>
        <v>0</v>
      </c>
      <c r="AB349" s="13">
        <f t="shared" si="37"/>
        <v>0</v>
      </c>
    </row>
    <row r="350" spans="1:28" outlineLevel="2" x14ac:dyDescent="0.35">
      <c r="A350" s="25" t="s">
        <v>141</v>
      </c>
      <c r="B350" s="25" t="s">
        <v>31</v>
      </c>
      <c r="C350" s="25" t="s">
        <v>79</v>
      </c>
      <c r="D350" s="25" t="s">
        <v>180</v>
      </c>
      <c r="E350" s="25" t="s">
        <v>34</v>
      </c>
      <c r="F350" s="26" t="s">
        <v>35</v>
      </c>
      <c r="G350" s="25">
        <v>1120</v>
      </c>
      <c r="H350" s="25">
        <v>709800000</v>
      </c>
      <c r="I350" s="26" t="s">
        <v>32</v>
      </c>
      <c r="J350" s="27" t="s">
        <v>181</v>
      </c>
      <c r="K350" s="24">
        <v>1286160</v>
      </c>
      <c r="L350" s="24">
        <v>1286160</v>
      </c>
      <c r="M350" s="24">
        <v>0</v>
      </c>
      <c r="N350" s="24">
        <v>0</v>
      </c>
      <c r="O350" s="24">
        <f t="shared" si="39"/>
        <v>1286160</v>
      </c>
      <c r="P350" s="24">
        <v>0</v>
      </c>
      <c r="Q350" s="24">
        <v>0</v>
      </c>
      <c r="R350" s="24">
        <v>0</v>
      </c>
      <c r="S350" s="24">
        <v>0</v>
      </c>
      <c r="T350" s="24">
        <v>0</v>
      </c>
      <c r="U350" s="24">
        <v>1286160</v>
      </c>
      <c r="V350" s="24">
        <v>1286160</v>
      </c>
      <c r="W350" s="24">
        <v>0</v>
      </c>
      <c r="X350" s="24">
        <f t="shared" si="40"/>
        <v>1286160</v>
      </c>
      <c r="Y350" s="12">
        <f t="shared" si="34"/>
        <v>0</v>
      </c>
      <c r="Z350" s="12">
        <f t="shared" si="35"/>
        <v>0</v>
      </c>
      <c r="AA350" s="12">
        <f t="shared" si="36"/>
        <v>0</v>
      </c>
      <c r="AB350" s="13">
        <f t="shared" si="37"/>
        <v>0</v>
      </c>
    </row>
    <row r="351" spans="1:28" outlineLevel="2" x14ac:dyDescent="0.35">
      <c r="A351" s="25" t="s">
        <v>141</v>
      </c>
      <c r="B351" s="25" t="s">
        <v>31</v>
      </c>
      <c r="C351" s="25" t="s">
        <v>79</v>
      </c>
      <c r="D351" s="25" t="s">
        <v>182</v>
      </c>
      <c r="E351" s="25" t="s">
        <v>34</v>
      </c>
      <c r="F351" s="26" t="s">
        <v>35</v>
      </c>
      <c r="G351" s="25">
        <v>1120</v>
      </c>
      <c r="H351" s="25">
        <v>709800000</v>
      </c>
      <c r="I351" s="26" t="s">
        <v>32</v>
      </c>
      <c r="J351" s="27" t="s">
        <v>451</v>
      </c>
      <c r="K351" s="24">
        <v>1209920</v>
      </c>
      <c r="L351" s="24">
        <v>1209920</v>
      </c>
      <c r="M351" s="24">
        <v>0</v>
      </c>
      <c r="N351" s="24">
        <v>0</v>
      </c>
      <c r="O351" s="24">
        <f t="shared" si="39"/>
        <v>1209920</v>
      </c>
      <c r="P351" s="24">
        <v>0</v>
      </c>
      <c r="Q351" s="24">
        <v>0</v>
      </c>
      <c r="R351" s="24">
        <v>0</v>
      </c>
      <c r="S351" s="24">
        <v>0</v>
      </c>
      <c r="T351" s="24">
        <v>0</v>
      </c>
      <c r="U351" s="24">
        <v>1209920</v>
      </c>
      <c r="V351" s="24">
        <v>1209920</v>
      </c>
      <c r="W351" s="24">
        <v>0</v>
      </c>
      <c r="X351" s="24">
        <f t="shared" si="40"/>
        <v>1209920</v>
      </c>
      <c r="Y351" s="12">
        <f t="shared" si="34"/>
        <v>0</v>
      </c>
      <c r="Z351" s="12">
        <f t="shared" si="35"/>
        <v>0</v>
      </c>
      <c r="AA351" s="12">
        <f t="shared" si="36"/>
        <v>0</v>
      </c>
      <c r="AB351" s="13">
        <f t="shared" si="37"/>
        <v>0</v>
      </c>
    </row>
    <row r="352" spans="1:28" ht="29" outlineLevel="2" x14ac:dyDescent="0.35">
      <c r="A352" s="25" t="s">
        <v>141</v>
      </c>
      <c r="B352" s="25" t="s">
        <v>31</v>
      </c>
      <c r="C352" s="25" t="s">
        <v>79</v>
      </c>
      <c r="D352" s="25" t="s">
        <v>183</v>
      </c>
      <c r="E352" s="25" t="s">
        <v>34</v>
      </c>
      <c r="F352" s="26" t="s">
        <v>35</v>
      </c>
      <c r="G352" s="25">
        <v>1120</v>
      </c>
      <c r="H352" s="25">
        <v>709800000</v>
      </c>
      <c r="I352" s="26" t="s">
        <v>32</v>
      </c>
      <c r="J352" s="27" t="s">
        <v>452</v>
      </c>
      <c r="K352" s="24">
        <v>1161490</v>
      </c>
      <c r="L352" s="24">
        <v>1161490</v>
      </c>
      <c r="M352" s="24">
        <v>0</v>
      </c>
      <c r="N352" s="24">
        <v>0</v>
      </c>
      <c r="O352" s="24">
        <f t="shared" si="39"/>
        <v>1161490</v>
      </c>
      <c r="P352" s="24">
        <v>0</v>
      </c>
      <c r="Q352" s="24">
        <v>0</v>
      </c>
      <c r="R352" s="24">
        <v>0</v>
      </c>
      <c r="S352" s="24">
        <v>0</v>
      </c>
      <c r="T352" s="24">
        <v>0</v>
      </c>
      <c r="U352" s="24">
        <v>1161490</v>
      </c>
      <c r="V352" s="24">
        <v>1161490</v>
      </c>
      <c r="W352" s="24">
        <v>0</v>
      </c>
      <c r="X352" s="24">
        <f t="shared" si="40"/>
        <v>1161490</v>
      </c>
      <c r="Y352" s="12">
        <f t="shared" si="34"/>
        <v>0</v>
      </c>
      <c r="Z352" s="12">
        <f t="shared" si="35"/>
        <v>0</v>
      </c>
      <c r="AA352" s="12">
        <f t="shared" si="36"/>
        <v>0</v>
      </c>
      <c r="AB352" s="13">
        <f t="shared" si="37"/>
        <v>0</v>
      </c>
    </row>
    <row r="353" spans="1:28" outlineLevel="2" x14ac:dyDescent="0.35">
      <c r="A353" s="25" t="s">
        <v>141</v>
      </c>
      <c r="B353" s="25" t="s">
        <v>31</v>
      </c>
      <c r="C353" s="25" t="s">
        <v>79</v>
      </c>
      <c r="D353" s="25" t="s">
        <v>85</v>
      </c>
      <c r="E353" s="25" t="s">
        <v>34</v>
      </c>
      <c r="F353" s="26" t="s">
        <v>35</v>
      </c>
      <c r="G353" s="25">
        <v>1120</v>
      </c>
      <c r="H353" s="25">
        <v>709800000</v>
      </c>
      <c r="I353" s="26" t="s">
        <v>32</v>
      </c>
      <c r="J353" s="27" t="s">
        <v>86</v>
      </c>
      <c r="K353" s="24">
        <v>3004000</v>
      </c>
      <c r="L353" s="24">
        <v>3004000</v>
      </c>
      <c r="M353" s="24">
        <v>0</v>
      </c>
      <c r="N353" s="24">
        <v>0</v>
      </c>
      <c r="O353" s="24">
        <f t="shared" si="39"/>
        <v>3004000</v>
      </c>
      <c r="P353" s="24">
        <v>0</v>
      </c>
      <c r="Q353" s="24">
        <v>0</v>
      </c>
      <c r="R353" s="24">
        <v>0</v>
      </c>
      <c r="S353" s="24">
        <v>0</v>
      </c>
      <c r="T353" s="24">
        <v>0</v>
      </c>
      <c r="U353" s="24">
        <v>0</v>
      </c>
      <c r="V353" s="24">
        <v>3004000</v>
      </c>
      <c r="W353" s="24">
        <v>0</v>
      </c>
      <c r="X353" s="24">
        <f t="shared" si="40"/>
        <v>3004000</v>
      </c>
      <c r="Y353" s="12">
        <f t="shared" si="34"/>
        <v>0</v>
      </c>
      <c r="Z353" s="12">
        <f t="shared" si="35"/>
        <v>0</v>
      </c>
      <c r="AA353" s="12">
        <f t="shared" si="36"/>
        <v>0</v>
      </c>
      <c r="AB353" s="13">
        <f t="shared" si="37"/>
        <v>0</v>
      </c>
    </row>
    <row r="354" spans="1:28" outlineLevel="2" x14ac:dyDescent="0.35">
      <c r="A354" s="25" t="s">
        <v>141</v>
      </c>
      <c r="B354" s="25" t="s">
        <v>31</v>
      </c>
      <c r="C354" s="25" t="s">
        <v>79</v>
      </c>
      <c r="D354" s="25" t="s">
        <v>184</v>
      </c>
      <c r="E354" s="25" t="s">
        <v>34</v>
      </c>
      <c r="F354" s="26" t="s">
        <v>35</v>
      </c>
      <c r="G354" s="25">
        <v>1120</v>
      </c>
      <c r="H354" s="25">
        <v>709800000</v>
      </c>
      <c r="I354" s="26" t="s">
        <v>32</v>
      </c>
      <c r="J354" s="27" t="s">
        <v>185</v>
      </c>
      <c r="K354" s="24">
        <v>46126901</v>
      </c>
      <c r="L354" s="24">
        <v>46126901</v>
      </c>
      <c r="M354" s="24">
        <v>0</v>
      </c>
      <c r="N354" s="24">
        <v>0</v>
      </c>
      <c r="O354" s="24">
        <f t="shared" si="39"/>
        <v>46126901</v>
      </c>
      <c r="P354" s="24">
        <v>0</v>
      </c>
      <c r="Q354" s="24">
        <v>0</v>
      </c>
      <c r="R354" s="24">
        <v>0</v>
      </c>
      <c r="S354" s="24">
        <v>0</v>
      </c>
      <c r="T354" s="24">
        <v>0</v>
      </c>
      <c r="U354" s="24">
        <v>13256010</v>
      </c>
      <c r="V354" s="24">
        <v>46126901</v>
      </c>
      <c r="W354" s="24">
        <v>0</v>
      </c>
      <c r="X354" s="24">
        <f t="shared" si="40"/>
        <v>46126901</v>
      </c>
      <c r="Y354" s="12">
        <f t="shared" si="34"/>
        <v>0</v>
      </c>
      <c r="Z354" s="12">
        <f t="shared" si="35"/>
        <v>0</v>
      </c>
      <c r="AA354" s="12">
        <f t="shared" si="36"/>
        <v>0</v>
      </c>
      <c r="AB354" s="13">
        <f t="shared" si="37"/>
        <v>0</v>
      </c>
    </row>
    <row r="355" spans="1:28" outlineLevel="2" x14ac:dyDescent="0.35">
      <c r="A355" s="25" t="s">
        <v>141</v>
      </c>
      <c r="B355" s="25" t="s">
        <v>31</v>
      </c>
      <c r="C355" s="25" t="s">
        <v>79</v>
      </c>
      <c r="D355" s="25" t="s">
        <v>87</v>
      </c>
      <c r="E355" s="25" t="s">
        <v>34</v>
      </c>
      <c r="F355" s="26" t="s">
        <v>35</v>
      </c>
      <c r="G355" s="25">
        <v>1120</v>
      </c>
      <c r="H355" s="25">
        <v>709800000</v>
      </c>
      <c r="I355" s="26" t="s">
        <v>32</v>
      </c>
      <c r="J355" s="27" t="s">
        <v>394</v>
      </c>
      <c r="K355" s="24">
        <v>13912715</v>
      </c>
      <c r="L355" s="24">
        <v>13912715</v>
      </c>
      <c r="M355" s="24">
        <v>0</v>
      </c>
      <c r="N355" s="24">
        <v>0</v>
      </c>
      <c r="O355" s="24">
        <f t="shared" si="39"/>
        <v>13912715</v>
      </c>
      <c r="P355" s="24">
        <v>0</v>
      </c>
      <c r="Q355" s="24">
        <v>0</v>
      </c>
      <c r="R355" s="24">
        <v>0</v>
      </c>
      <c r="S355" s="24">
        <v>121584.66</v>
      </c>
      <c r="T355" s="24">
        <v>121584.66</v>
      </c>
      <c r="U355" s="24">
        <v>5716388.3399999999</v>
      </c>
      <c r="V355" s="24">
        <v>13791130.34</v>
      </c>
      <c r="W355" s="24">
        <v>0</v>
      </c>
      <c r="X355" s="24">
        <f t="shared" si="40"/>
        <v>13791130.34</v>
      </c>
      <c r="Y355" s="12">
        <f t="shared" si="34"/>
        <v>8.7391037622778882E-3</v>
      </c>
      <c r="Z355" s="12">
        <f t="shared" si="35"/>
        <v>8.7391037622778882E-3</v>
      </c>
      <c r="AA355" s="12">
        <f t="shared" si="36"/>
        <v>0</v>
      </c>
      <c r="AB355" s="13">
        <f t="shared" si="37"/>
        <v>8.7391037622778882E-3</v>
      </c>
    </row>
    <row r="356" spans="1:28" ht="29" outlineLevel="2" x14ac:dyDescent="0.35">
      <c r="A356" s="25" t="s">
        <v>141</v>
      </c>
      <c r="B356" s="25" t="s">
        <v>31</v>
      </c>
      <c r="C356" s="25" t="s">
        <v>79</v>
      </c>
      <c r="D356" s="25" t="s">
        <v>186</v>
      </c>
      <c r="E356" s="25" t="s">
        <v>34</v>
      </c>
      <c r="F356" s="26" t="s">
        <v>35</v>
      </c>
      <c r="G356" s="25">
        <v>1120</v>
      </c>
      <c r="H356" s="25">
        <v>709800000</v>
      </c>
      <c r="I356" s="26" t="s">
        <v>32</v>
      </c>
      <c r="J356" s="27" t="s">
        <v>453</v>
      </c>
      <c r="K356" s="24">
        <v>1572194</v>
      </c>
      <c r="L356" s="24">
        <v>1572194</v>
      </c>
      <c r="M356" s="24">
        <v>0</v>
      </c>
      <c r="N356" s="24">
        <v>0</v>
      </c>
      <c r="O356" s="24">
        <f t="shared" si="39"/>
        <v>1572194</v>
      </c>
      <c r="P356" s="24">
        <v>0</v>
      </c>
      <c r="Q356" s="24">
        <v>0</v>
      </c>
      <c r="R356" s="24">
        <v>0</v>
      </c>
      <c r="S356" s="24">
        <v>0</v>
      </c>
      <c r="T356" s="24">
        <v>0</v>
      </c>
      <c r="U356" s="24">
        <v>1572194</v>
      </c>
      <c r="V356" s="24">
        <v>1572194</v>
      </c>
      <c r="W356" s="24">
        <v>0</v>
      </c>
      <c r="X356" s="24">
        <f t="shared" si="40"/>
        <v>1572194</v>
      </c>
      <c r="Y356" s="12">
        <f t="shared" si="34"/>
        <v>0</v>
      </c>
      <c r="Z356" s="12">
        <f t="shared" si="35"/>
        <v>0</v>
      </c>
      <c r="AA356" s="12">
        <f t="shared" si="36"/>
        <v>0</v>
      </c>
      <c r="AB356" s="13">
        <f t="shared" si="37"/>
        <v>0</v>
      </c>
    </row>
    <row r="357" spans="1:28" outlineLevel="2" x14ac:dyDescent="0.35">
      <c r="A357" s="25" t="s">
        <v>141</v>
      </c>
      <c r="B357" s="25" t="s">
        <v>31</v>
      </c>
      <c r="C357" s="25" t="s">
        <v>79</v>
      </c>
      <c r="D357" s="25" t="s">
        <v>88</v>
      </c>
      <c r="E357" s="25" t="s">
        <v>34</v>
      </c>
      <c r="F357" s="26" t="s">
        <v>35</v>
      </c>
      <c r="G357" s="25">
        <v>1120</v>
      </c>
      <c r="H357" s="25">
        <v>709800000</v>
      </c>
      <c r="I357" s="26" t="s">
        <v>32</v>
      </c>
      <c r="J357" s="27" t="s">
        <v>395</v>
      </c>
      <c r="K357" s="24">
        <v>29800000</v>
      </c>
      <c r="L357" s="24">
        <v>29800000</v>
      </c>
      <c r="M357" s="24">
        <v>0</v>
      </c>
      <c r="N357" s="24">
        <v>0</v>
      </c>
      <c r="O357" s="24">
        <f t="shared" si="39"/>
        <v>29800000</v>
      </c>
      <c r="P357" s="24">
        <v>0</v>
      </c>
      <c r="Q357" s="24">
        <v>0</v>
      </c>
      <c r="R357" s="24">
        <v>0</v>
      </c>
      <c r="S357" s="24">
        <v>0</v>
      </c>
      <c r="T357" s="24">
        <v>0</v>
      </c>
      <c r="U357" s="24">
        <v>12964219</v>
      </c>
      <c r="V357" s="24">
        <v>29800000</v>
      </c>
      <c r="W357" s="24">
        <v>0</v>
      </c>
      <c r="X357" s="24">
        <f t="shared" si="40"/>
        <v>29800000</v>
      </c>
      <c r="Y357" s="12">
        <f t="shared" si="34"/>
        <v>0</v>
      </c>
      <c r="Z357" s="12">
        <f t="shared" si="35"/>
        <v>0</v>
      </c>
      <c r="AA357" s="12">
        <f t="shared" si="36"/>
        <v>0</v>
      </c>
      <c r="AB357" s="13">
        <f t="shared" si="37"/>
        <v>0</v>
      </c>
    </row>
    <row r="358" spans="1:28" outlineLevel="2" x14ac:dyDescent="0.35">
      <c r="A358" s="25" t="s">
        <v>141</v>
      </c>
      <c r="B358" s="25" t="s">
        <v>31</v>
      </c>
      <c r="C358" s="25" t="s">
        <v>79</v>
      </c>
      <c r="D358" s="25" t="s">
        <v>187</v>
      </c>
      <c r="E358" s="25" t="s">
        <v>34</v>
      </c>
      <c r="F358" s="26" t="s">
        <v>35</v>
      </c>
      <c r="G358" s="25">
        <v>1120</v>
      </c>
      <c r="H358" s="25">
        <v>709800000</v>
      </c>
      <c r="I358" s="26" t="s">
        <v>32</v>
      </c>
      <c r="J358" s="27" t="s">
        <v>188</v>
      </c>
      <c r="K358" s="24">
        <v>3057500</v>
      </c>
      <c r="L358" s="24">
        <v>3057500</v>
      </c>
      <c r="M358" s="24">
        <v>0</v>
      </c>
      <c r="N358" s="24">
        <v>0</v>
      </c>
      <c r="O358" s="24">
        <f t="shared" si="39"/>
        <v>3057500</v>
      </c>
      <c r="P358" s="24">
        <v>0</v>
      </c>
      <c r="Q358" s="24">
        <v>0</v>
      </c>
      <c r="R358" s="24">
        <v>0</v>
      </c>
      <c r="S358" s="24">
        <v>0</v>
      </c>
      <c r="T358" s="24">
        <v>0</v>
      </c>
      <c r="U358" s="24">
        <v>2057500</v>
      </c>
      <c r="V358" s="24">
        <v>3057500</v>
      </c>
      <c r="W358" s="24">
        <v>0</v>
      </c>
      <c r="X358" s="24">
        <f t="shared" si="40"/>
        <v>3057500</v>
      </c>
      <c r="Y358" s="12">
        <f t="shared" si="34"/>
        <v>0</v>
      </c>
      <c r="Z358" s="12">
        <f t="shared" si="35"/>
        <v>0</v>
      </c>
      <c r="AA358" s="12">
        <f t="shared" si="36"/>
        <v>0</v>
      </c>
      <c r="AB358" s="13">
        <f t="shared" si="37"/>
        <v>0</v>
      </c>
    </row>
    <row r="359" spans="1:28" outlineLevel="2" x14ac:dyDescent="0.35">
      <c r="A359" s="25" t="s">
        <v>141</v>
      </c>
      <c r="B359" s="25" t="s">
        <v>31</v>
      </c>
      <c r="C359" s="25" t="s">
        <v>79</v>
      </c>
      <c r="D359" s="25" t="s">
        <v>189</v>
      </c>
      <c r="E359" s="25" t="s">
        <v>34</v>
      </c>
      <c r="F359" s="26" t="s">
        <v>35</v>
      </c>
      <c r="G359" s="25">
        <v>1120</v>
      </c>
      <c r="H359" s="25">
        <v>709800000</v>
      </c>
      <c r="I359" s="26" t="s">
        <v>32</v>
      </c>
      <c r="J359" s="27" t="s">
        <v>454</v>
      </c>
      <c r="K359" s="24">
        <v>53881207</v>
      </c>
      <c r="L359" s="24">
        <v>53881207</v>
      </c>
      <c r="M359" s="24">
        <v>0</v>
      </c>
      <c r="N359" s="24">
        <v>0</v>
      </c>
      <c r="O359" s="24">
        <f t="shared" si="39"/>
        <v>53881207</v>
      </c>
      <c r="P359" s="24">
        <v>0</v>
      </c>
      <c r="Q359" s="24">
        <v>0</v>
      </c>
      <c r="R359" s="24">
        <v>0</v>
      </c>
      <c r="S359" s="24">
        <v>2085348.33</v>
      </c>
      <c r="T359" s="24">
        <v>2085348.33</v>
      </c>
      <c r="U359" s="24">
        <v>10013501.67</v>
      </c>
      <c r="V359" s="24">
        <v>51795858.670000002</v>
      </c>
      <c r="W359" s="24">
        <v>0</v>
      </c>
      <c r="X359" s="24">
        <f t="shared" si="40"/>
        <v>51795858.670000002</v>
      </c>
      <c r="Y359" s="12">
        <f t="shared" si="34"/>
        <v>3.8702702595359455E-2</v>
      </c>
      <c r="Z359" s="12">
        <f t="shared" si="35"/>
        <v>3.8702702595359455E-2</v>
      </c>
      <c r="AA359" s="12">
        <f t="shared" si="36"/>
        <v>0</v>
      </c>
      <c r="AB359" s="13">
        <f t="shared" si="37"/>
        <v>3.8702702595359455E-2</v>
      </c>
    </row>
    <row r="360" spans="1:28" outlineLevel="2" x14ac:dyDescent="0.35">
      <c r="A360" s="25" t="s">
        <v>141</v>
      </c>
      <c r="B360" s="25" t="s">
        <v>31</v>
      </c>
      <c r="C360" s="25" t="s">
        <v>79</v>
      </c>
      <c r="D360" s="25" t="s">
        <v>190</v>
      </c>
      <c r="E360" s="25" t="s">
        <v>34</v>
      </c>
      <c r="F360" s="26" t="s">
        <v>35</v>
      </c>
      <c r="G360" s="25">
        <v>1120</v>
      </c>
      <c r="H360" s="25">
        <v>709800000</v>
      </c>
      <c r="I360" s="26" t="s">
        <v>32</v>
      </c>
      <c r="J360" s="27" t="s">
        <v>455</v>
      </c>
      <c r="K360" s="24">
        <v>3651980</v>
      </c>
      <c r="L360" s="24">
        <v>3651980</v>
      </c>
      <c r="M360" s="24">
        <v>0</v>
      </c>
      <c r="N360" s="24">
        <v>0</v>
      </c>
      <c r="O360" s="24">
        <f t="shared" si="39"/>
        <v>3651980</v>
      </c>
      <c r="P360" s="24">
        <v>0</v>
      </c>
      <c r="Q360" s="24">
        <v>0</v>
      </c>
      <c r="R360" s="24">
        <v>0</v>
      </c>
      <c r="S360" s="24">
        <v>0</v>
      </c>
      <c r="T360" s="24">
        <v>0</v>
      </c>
      <c r="U360" s="24">
        <v>3526218</v>
      </c>
      <c r="V360" s="24">
        <v>3651980</v>
      </c>
      <c r="W360" s="24">
        <v>0</v>
      </c>
      <c r="X360" s="24">
        <f t="shared" si="40"/>
        <v>3651980</v>
      </c>
      <c r="Y360" s="12">
        <f t="shared" si="34"/>
        <v>0</v>
      </c>
      <c r="Z360" s="12">
        <f t="shared" si="35"/>
        <v>0</v>
      </c>
      <c r="AA360" s="12">
        <f t="shared" si="36"/>
        <v>0</v>
      </c>
      <c r="AB360" s="13">
        <f t="shared" si="37"/>
        <v>0</v>
      </c>
    </row>
    <row r="361" spans="1:28" ht="29" outlineLevel="2" x14ac:dyDescent="0.35">
      <c r="A361" s="25" t="s">
        <v>141</v>
      </c>
      <c r="B361" s="25" t="s">
        <v>31</v>
      </c>
      <c r="C361" s="25" t="s">
        <v>79</v>
      </c>
      <c r="D361" s="25" t="s">
        <v>89</v>
      </c>
      <c r="E361" s="25" t="s">
        <v>34</v>
      </c>
      <c r="F361" s="26" t="s">
        <v>35</v>
      </c>
      <c r="G361" s="25">
        <v>1120</v>
      </c>
      <c r="H361" s="25">
        <v>709800000</v>
      </c>
      <c r="I361" s="26" t="s">
        <v>32</v>
      </c>
      <c r="J361" s="27" t="s">
        <v>396</v>
      </c>
      <c r="K361" s="24">
        <v>6211955</v>
      </c>
      <c r="L361" s="24">
        <v>6211955</v>
      </c>
      <c r="M361" s="24">
        <v>0</v>
      </c>
      <c r="N361" s="24">
        <v>0</v>
      </c>
      <c r="O361" s="24">
        <f t="shared" si="39"/>
        <v>6211955</v>
      </c>
      <c r="P361" s="24">
        <v>0</v>
      </c>
      <c r="Q361" s="24">
        <v>0</v>
      </c>
      <c r="R361" s="24">
        <v>0</v>
      </c>
      <c r="S361" s="24">
        <v>479063.5</v>
      </c>
      <c r="T361" s="24">
        <v>479063.5</v>
      </c>
      <c r="U361" s="24">
        <v>813946.5</v>
      </c>
      <c r="V361" s="24">
        <v>5732891.5</v>
      </c>
      <c r="W361" s="24">
        <v>0</v>
      </c>
      <c r="X361" s="24">
        <f t="shared" si="40"/>
        <v>5732891.5</v>
      </c>
      <c r="Y361" s="12">
        <f t="shared" si="34"/>
        <v>7.7119602443997098E-2</v>
      </c>
      <c r="Z361" s="12">
        <f t="shared" si="35"/>
        <v>7.7119602443997098E-2</v>
      </c>
      <c r="AA361" s="12">
        <f t="shared" si="36"/>
        <v>0</v>
      </c>
      <c r="AB361" s="13">
        <f t="shared" si="37"/>
        <v>7.7119602443997098E-2</v>
      </c>
    </row>
    <row r="362" spans="1:28" ht="29" outlineLevel="2" x14ac:dyDescent="0.35">
      <c r="A362" s="25" t="s">
        <v>199</v>
      </c>
      <c r="B362" s="25" t="s">
        <v>200</v>
      </c>
      <c r="C362" s="25" t="s">
        <v>79</v>
      </c>
      <c r="D362" s="25" t="s">
        <v>84</v>
      </c>
      <c r="E362" s="25" t="s">
        <v>34</v>
      </c>
      <c r="F362" s="26" t="s">
        <v>35</v>
      </c>
      <c r="G362" s="25">
        <v>1120</v>
      </c>
      <c r="H362" s="25">
        <v>709800000</v>
      </c>
      <c r="I362" s="26" t="s">
        <v>32</v>
      </c>
      <c r="J362" s="27" t="s">
        <v>393</v>
      </c>
      <c r="K362" s="24">
        <v>200000</v>
      </c>
      <c r="L362" s="24">
        <v>200000</v>
      </c>
      <c r="M362" s="24">
        <v>0</v>
      </c>
      <c r="N362" s="24">
        <v>0</v>
      </c>
      <c r="O362" s="24">
        <f t="shared" si="39"/>
        <v>200000</v>
      </c>
      <c r="P362" s="24">
        <v>0</v>
      </c>
      <c r="Q362" s="24">
        <v>0</v>
      </c>
      <c r="R362" s="24">
        <v>0</v>
      </c>
      <c r="S362" s="24">
        <v>0</v>
      </c>
      <c r="T362" s="24">
        <v>0</v>
      </c>
      <c r="U362" s="24">
        <v>50000</v>
      </c>
      <c r="V362" s="24">
        <v>200000</v>
      </c>
      <c r="W362" s="24">
        <v>0</v>
      </c>
      <c r="X362" s="24">
        <f t="shared" si="40"/>
        <v>200000</v>
      </c>
      <c r="Y362" s="12">
        <f t="shared" si="34"/>
        <v>0</v>
      </c>
      <c r="Z362" s="12">
        <f t="shared" si="35"/>
        <v>0</v>
      </c>
      <c r="AA362" s="12">
        <f t="shared" si="36"/>
        <v>0</v>
      </c>
      <c r="AB362" s="13">
        <f t="shared" si="37"/>
        <v>0</v>
      </c>
    </row>
    <row r="363" spans="1:28" outlineLevel="2" x14ac:dyDescent="0.35">
      <c r="A363" s="25" t="s">
        <v>199</v>
      </c>
      <c r="B363" s="25" t="s">
        <v>200</v>
      </c>
      <c r="C363" s="25" t="s">
        <v>79</v>
      </c>
      <c r="D363" s="25" t="s">
        <v>87</v>
      </c>
      <c r="E363" s="25" t="s">
        <v>34</v>
      </c>
      <c r="F363" s="26" t="s">
        <v>35</v>
      </c>
      <c r="G363" s="25">
        <v>1120</v>
      </c>
      <c r="H363" s="25">
        <v>709800000</v>
      </c>
      <c r="I363" s="26" t="s">
        <v>32</v>
      </c>
      <c r="J363" s="27" t="s">
        <v>394</v>
      </c>
      <c r="K363" s="24">
        <v>100000</v>
      </c>
      <c r="L363" s="24">
        <v>100000</v>
      </c>
      <c r="M363" s="24">
        <v>0</v>
      </c>
      <c r="N363" s="24">
        <v>0</v>
      </c>
      <c r="O363" s="24">
        <f t="shared" si="39"/>
        <v>100000</v>
      </c>
      <c r="P363" s="24">
        <v>0</v>
      </c>
      <c r="Q363" s="24">
        <v>0</v>
      </c>
      <c r="R363" s="24">
        <v>0</v>
      </c>
      <c r="S363" s="24">
        <v>0</v>
      </c>
      <c r="T363" s="24">
        <v>0</v>
      </c>
      <c r="U363" s="24">
        <v>25000</v>
      </c>
      <c r="V363" s="24">
        <v>100000</v>
      </c>
      <c r="W363" s="24">
        <v>0</v>
      </c>
      <c r="X363" s="24">
        <f t="shared" si="40"/>
        <v>100000</v>
      </c>
      <c r="Y363" s="12">
        <f t="shared" si="34"/>
        <v>0</v>
      </c>
      <c r="Z363" s="12">
        <f t="shared" si="35"/>
        <v>0</v>
      </c>
      <c r="AA363" s="12">
        <f t="shared" si="36"/>
        <v>0</v>
      </c>
      <c r="AB363" s="13">
        <f t="shared" si="37"/>
        <v>0</v>
      </c>
    </row>
    <row r="364" spans="1:28" outlineLevel="2" x14ac:dyDescent="0.35">
      <c r="A364" s="25" t="s">
        <v>199</v>
      </c>
      <c r="B364" s="25" t="s">
        <v>200</v>
      </c>
      <c r="C364" s="25" t="s">
        <v>79</v>
      </c>
      <c r="D364" s="25" t="s">
        <v>88</v>
      </c>
      <c r="E364" s="25" t="s">
        <v>34</v>
      </c>
      <c r="F364" s="26" t="s">
        <v>35</v>
      </c>
      <c r="G364" s="25">
        <v>1120</v>
      </c>
      <c r="H364" s="25">
        <v>709800000</v>
      </c>
      <c r="I364" s="26" t="s">
        <v>32</v>
      </c>
      <c r="J364" s="27" t="s">
        <v>395</v>
      </c>
      <c r="K364" s="24">
        <v>600000</v>
      </c>
      <c r="L364" s="24">
        <v>600000</v>
      </c>
      <c r="M364" s="24">
        <v>0</v>
      </c>
      <c r="N364" s="24">
        <v>0</v>
      </c>
      <c r="O364" s="24">
        <f t="shared" si="39"/>
        <v>600000</v>
      </c>
      <c r="P364" s="24">
        <v>0</v>
      </c>
      <c r="Q364" s="24">
        <v>0</v>
      </c>
      <c r="R364" s="24">
        <v>0</v>
      </c>
      <c r="S364" s="24">
        <v>0</v>
      </c>
      <c r="T364" s="24">
        <v>0</v>
      </c>
      <c r="U364" s="24">
        <v>150000</v>
      </c>
      <c r="V364" s="24">
        <v>600000</v>
      </c>
      <c r="W364" s="24">
        <v>0</v>
      </c>
      <c r="X364" s="24">
        <f t="shared" si="40"/>
        <v>600000</v>
      </c>
      <c r="Y364" s="12">
        <f t="shared" si="34"/>
        <v>0</v>
      </c>
      <c r="Z364" s="12">
        <f t="shared" si="35"/>
        <v>0</v>
      </c>
      <c r="AA364" s="12">
        <f t="shared" si="36"/>
        <v>0</v>
      </c>
      <c r="AB364" s="13">
        <f t="shared" si="37"/>
        <v>0</v>
      </c>
    </row>
    <row r="365" spans="1:28" outlineLevel="2" x14ac:dyDescent="0.35">
      <c r="A365" s="25" t="s">
        <v>199</v>
      </c>
      <c r="B365" s="25" t="s">
        <v>204</v>
      </c>
      <c r="C365" s="25" t="s">
        <v>79</v>
      </c>
      <c r="D365" s="25" t="s">
        <v>88</v>
      </c>
      <c r="E365" s="25" t="s">
        <v>34</v>
      </c>
      <c r="F365" s="26" t="s">
        <v>35</v>
      </c>
      <c r="G365" s="25">
        <v>1120</v>
      </c>
      <c r="H365" s="25">
        <v>709800000</v>
      </c>
      <c r="I365" s="26" t="s">
        <v>32</v>
      </c>
      <c r="J365" s="27" t="s">
        <v>395</v>
      </c>
      <c r="K365" s="24">
        <v>71998316</v>
      </c>
      <c r="L365" s="24">
        <v>71998316</v>
      </c>
      <c r="M365" s="24">
        <v>0</v>
      </c>
      <c r="N365" s="24">
        <v>0</v>
      </c>
      <c r="O365" s="24">
        <f t="shared" si="39"/>
        <v>71998316</v>
      </c>
      <c r="P365" s="24">
        <v>0</v>
      </c>
      <c r="Q365" s="24">
        <v>0</v>
      </c>
      <c r="R365" s="24">
        <v>0</v>
      </c>
      <c r="S365" s="24">
        <v>0</v>
      </c>
      <c r="T365" s="24">
        <v>0</v>
      </c>
      <c r="U365" s="24">
        <v>71000000</v>
      </c>
      <c r="V365" s="24">
        <v>71998316</v>
      </c>
      <c r="W365" s="24">
        <v>0</v>
      </c>
      <c r="X365" s="24">
        <f t="shared" si="40"/>
        <v>71998316</v>
      </c>
      <c r="Y365" s="12">
        <f t="shared" si="34"/>
        <v>0</v>
      </c>
      <c r="Z365" s="12">
        <f t="shared" si="35"/>
        <v>0</v>
      </c>
      <c r="AA365" s="12">
        <f t="shared" si="36"/>
        <v>0</v>
      </c>
      <c r="AB365" s="13">
        <f t="shared" si="37"/>
        <v>0</v>
      </c>
    </row>
    <row r="366" spans="1:28" outlineLevel="2" x14ac:dyDescent="0.35">
      <c r="A366" s="25" t="s">
        <v>199</v>
      </c>
      <c r="B366" s="25" t="s">
        <v>204</v>
      </c>
      <c r="C366" s="25" t="s">
        <v>79</v>
      </c>
      <c r="D366" s="25" t="s">
        <v>187</v>
      </c>
      <c r="E366" s="25" t="s">
        <v>34</v>
      </c>
      <c r="F366" s="26" t="s">
        <v>35</v>
      </c>
      <c r="G366" s="25">
        <v>1120</v>
      </c>
      <c r="H366" s="25">
        <v>709800000</v>
      </c>
      <c r="I366" s="26" t="s">
        <v>32</v>
      </c>
      <c r="J366" s="27" t="s">
        <v>188</v>
      </c>
      <c r="K366" s="24">
        <v>75890000</v>
      </c>
      <c r="L366" s="24">
        <v>75890000</v>
      </c>
      <c r="M366" s="24">
        <v>0</v>
      </c>
      <c r="N366" s="24">
        <v>0</v>
      </c>
      <c r="O366" s="24">
        <f t="shared" si="39"/>
        <v>75890000</v>
      </c>
      <c r="P366" s="24">
        <v>48656360</v>
      </c>
      <c r="Q366" s="24">
        <v>8418217.5</v>
      </c>
      <c r="R366" s="24">
        <v>0</v>
      </c>
      <c r="S366" s="24">
        <v>0</v>
      </c>
      <c r="T366" s="24">
        <v>0</v>
      </c>
      <c r="U366" s="24">
        <v>18815422.5</v>
      </c>
      <c r="V366" s="24">
        <v>18815422.5</v>
      </c>
      <c r="W366" s="24">
        <v>0</v>
      </c>
      <c r="X366" s="24">
        <f t="shared" si="40"/>
        <v>18815422.5</v>
      </c>
      <c r="Y366" s="12">
        <f t="shared" si="34"/>
        <v>0</v>
      </c>
      <c r="Z366" s="12">
        <f t="shared" si="35"/>
        <v>0</v>
      </c>
      <c r="AA366" s="12">
        <f t="shared" si="36"/>
        <v>0.75206980498089337</v>
      </c>
      <c r="AB366" s="13">
        <f t="shared" si="37"/>
        <v>0.75206980498089337</v>
      </c>
    </row>
    <row r="367" spans="1:28" outlineLevel="2" x14ac:dyDescent="0.35">
      <c r="A367" s="25" t="s">
        <v>199</v>
      </c>
      <c r="B367" s="25" t="s">
        <v>204</v>
      </c>
      <c r="C367" s="25" t="s">
        <v>79</v>
      </c>
      <c r="D367" s="25" t="s">
        <v>190</v>
      </c>
      <c r="E367" s="25" t="s">
        <v>34</v>
      </c>
      <c r="F367" s="26" t="s">
        <v>35</v>
      </c>
      <c r="G367" s="25">
        <v>1120</v>
      </c>
      <c r="H367" s="25">
        <v>709800000</v>
      </c>
      <c r="I367" s="26" t="s">
        <v>32</v>
      </c>
      <c r="J367" s="27" t="s">
        <v>455</v>
      </c>
      <c r="K367" s="24">
        <v>137500000</v>
      </c>
      <c r="L367" s="24">
        <v>137500000</v>
      </c>
      <c r="M367" s="24">
        <v>0</v>
      </c>
      <c r="N367" s="24">
        <v>0</v>
      </c>
      <c r="O367" s="24">
        <f t="shared" si="39"/>
        <v>137500000</v>
      </c>
      <c r="P367" s="24">
        <v>0</v>
      </c>
      <c r="Q367" s="24">
        <v>0</v>
      </c>
      <c r="R367" s="24">
        <v>0</v>
      </c>
      <c r="S367" s="24">
        <v>0</v>
      </c>
      <c r="T367" s="24">
        <v>0</v>
      </c>
      <c r="U367" s="24">
        <v>86000000</v>
      </c>
      <c r="V367" s="24">
        <v>137500000</v>
      </c>
      <c r="W367" s="24">
        <v>0</v>
      </c>
      <c r="X367" s="24">
        <f t="shared" ref="X367:X402" si="41">+$O367-$P367-$Q367-$R367-$S367-$W367</f>
        <v>137500000</v>
      </c>
      <c r="Y367" s="12">
        <f t="shared" si="34"/>
        <v>0</v>
      </c>
      <c r="Z367" s="12">
        <f t="shared" si="35"/>
        <v>0</v>
      </c>
      <c r="AA367" s="12">
        <f t="shared" si="36"/>
        <v>0</v>
      </c>
      <c r="AB367" s="13">
        <f t="shared" si="37"/>
        <v>0</v>
      </c>
    </row>
    <row r="368" spans="1:28" ht="29" outlineLevel="2" x14ac:dyDescent="0.35">
      <c r="A368" s="25" t="s">
        <v>199</v>
      </c>
      <c r="B368" s="25" t="s">
        <v>204</v>
      </c>
      <c r="C368" s="25" t="s">
        <v>79</v>
      </c>
      <c r="D368" s="25" t="s">
        <v>89</v>
      </c>
      <c r="E368" s="25" t="s">
        <v>34</v>
      </c>
      <c r="F368" s="26" t="s">
        <v>35</v>
      </c>
      <c r="G368" s="25">
        <v>1120</v>
      </c>
      <c r="H368" s="25">
        <v>709800000</v>
      </c>
      <c r="I368" s="26" t="s">
        <v>32</v>
      </c>
      <c r="J368" s="27" t="s">
        <v>396</v>
      </c>
      <c r="K368" s="24">
        <v>105544000</v>
      </c>
      <c r="L368" s="24">
        <v>105544000</v>
      </c>
      <c r="M368" s="24">
        <v>0</v>
      </c>
      <c r="N368" s="24">
        <v>0</v>
      </c>
      <c r="O368" s="24">
        <f t="shared" si="39"/>
        <v>105544000</v>
      </c>
      <c r="P368" s="24">
        <v>0</v>
      </c>
      <c r="Q368" s="24">
        <v>10534425</v>
      </c>
      <c r="R368" s="24">
        <v>0</v>
      </c>
      <c r="S368" s="24">
        <v>0</v>
      </c>
      <c r="T368" s="24">
        <v>0</v>
      </c>
      <c r="U368" s="24">
        <v>71081575</v>
      </c>
      <c r="V368" s="24">
        <v>95009575</v>
      </c>
      <c r="W368" s="24">
        <v>0</v>
      </c>
      <c r="X368" s="24">
        <f t="shared" si="41"/>
        <v>95009575</v>
      </c>
      <c r="Y368" s="12">
        <f t="shared" si="34"/>
        <v>0</v>
      </c>
      <c r="Z368" s="12">
        <f t="shared" si="35"/>
        <v>0</v>
      </c>
      <c r="AA368" s="12">
        <f t="shared" si="36"/>
        <v>9.981074243917229E-2</v>
      </c>
      <c r="AB368" s="13">
        <f t="shared" si="37"/>
        <v>9.981074243917229E-2</v>
      </c>
    </row>
    <row r="369" spans="1:28" outlineLevel="2" x14ac:dyDescent="0.35">
      <c r="A369" s="25" t="s">
        <v>199</v>
      </c>
      <c r="B369" s="25" t="s">
        <v>217</v>
      </c>
      <c r="C369" s="25" t="s">
        <v>79</v>
      </c>
      <c r="D369" s="25" t="s">
        <v>80</v>
      </c>
      <c r="E369" s="25" t="s">
        <v>34</v>
      </c>
      <c r="F369" s="26" t="s">
        <v>35</v>
      </c>
      <c r="G369" s="25">
        <v>1120</v>
      </c>
      <c r="H369" s="25">
        <v>709800000</v>
      </c>
      <c r="I369" s="26" t="s">
        <v>32</v>
      </c>
      <c r="J369" s="27" t="s">
        <v>81</v>
      </c>
      <c r="K369" s="24">
        <v>2460000</v>
      </c>
      <c r="L369" s="24">
        <v>2460000</v>
      </c>
      <c r="M369" s="24">
        <v>0</v>
      </c>
      <c r="N369" s="24">
        <v>0</v>
      </c>
      <c r="O369" s="24">
        <f t="shared" si="39"/>
        <v>2460000</v>
      </c>
      <c r="P369" s="24">
        <v>0</v>
      </c>
      <c r="Q369" s="24">
        <v>0</v>
      </c>
      <c r="R369" s="24">
        <v>0</v>
      </c>
      <c r="S369" s="24">
        <v>0</v>
      </c>
      <c r="T369" s="24">
        <v>0</v>
      </c>
      <c r="U369" s="24">
        <v>2460000</v>
      </c>
      <c r="V369" s="24">
        <v>2460000</v>
      </c>
      <c r="W369" s="24">
        <v>0</v>
      </c>
      <c r="X369" s="24">
        <f t="shared" si="41"/>
        <v>2460000</v>
      </c>
      <c r="Y369" s="12">
        <f t="shared" si="34"/>
        <v>0</v>
      </c>
      <c r="Z369" s="12">
        <f t="shared" si="35"/>
        <v>0</v>
      </c>
      <c r="AA369" s="12">
        <f t="shared" si="36"/>
        <v>0</v>
      </c>
      <c r="AB369" s="13">
        <f t="shared" si="37"/>
        <v>0</v>
      </c>
    </row>
    <row r="370" spans="1:28" outlineLevel="2" x14ac:dyDescent="0.35">
      <c r="A370" s="25" t="s">
        <v>199</v>
      </c>
      <c r="B370" s="25" t="s">
        <v>217</v>
      </c>
      <c r="C370" s="25" t="s">
        <v>79</v>
      </c>
      <c r="D370" s="25" t="s">
        <v>82</v>
      </c>
      <c r="E370" s="25" t="s">
        <v>34</v>
      </c>
      <c r="F370" s="26" t="s">
        <v>35</v>
      </c>
      <c r="G370" s="25">
        <v>1120</v>
      </c>
      <c r="H370" s="25">
        <v>709800000</v>
      </c>
      <c r="I370" s="26" t="s">
        <v>32</v>
      </c>
      <c r="J370" s="27" t="s">
        <v>83</v>
      </c>
      <c r="K370" s="24">
        <v>275000</v>
      </c>
      <c r="L370" s="24">
        <v>275000</v>
      </c>
      <c r="M370" s="24">
        <v>0</v>
      </c>
      <c r="N370" s="24">
        <v>0</v>
      </c>
      <c r="O370" s="24">
        <f t="shared" si="39"/>
        <v>275000</v>
      </c>
      <c r="P370" s="24">
        <v>0</v>
      </c>
      <c r="Q370" s="24">
        <v>0</v>
      </c>
      <c r="R370" s="24">
        <v>0</v>
      </c>
      <c r="S370" s="24">
        <v>0</v>
      </c>
      <c r="T370" s="24">
        <v>0</v>
      </c>
      <c r="U370" s="24">
        <v>275000</v>
      </c>
      <c r="V370" s="24">
        <v>275000</v>
      </c>
      <c r="W370" s="24">
        <v>0</v>
      </c>
      <c r="X370" s="24">
        <f t="shared" si="41"/>
        <v>275000</v>
      </c>
      <c r="Y370" s="12">
        <f t="shared" si="34"/>
        <v>0</v>
      </c>
      <c r="Z370" s="12">
        <f t="shared" si="35"/>
        <v>0</v>
      </c>
      <c r="AA370" s="12">
        <f t="shared" si="36"/>
        <v>0</v>
      </c>
      <c r="AB370" s="13">
        <f t="shared" si="37"/>
        <v>0</v>
      </c>
    </row>
    <row r="371" spans="1:28" ht="29" outlineLevel="2" x14ac:dyDescent="0.35">
      <c r="A371" s="25" t="s">
        <v>199</v>
      </c>
      <c r="B371" s="25" t="s">
        <v>217</v>
      </c>
      <c r="C371" s="25" t="s">
        <v>79</v>
      </c>
      <c r="D371" s="25" t="s">
        <v>84</v>
      </c>
      <c r="E371" s="25" t="s">
        <v>34</v>
      </c>
      <c r="F371" s="26" t="s">
        <v>35</v>
      </c>
      <c r="G371" s="25">
        <v>1120</v>
      </c>
      <c r="H371" s="25">
        <v>709800000</v>
      </c>
      <c r="I371" s="26" t="s">
        <v>32</v>
      </c>
      <c r="J371" s="27" t="s">
        <v>393</v>
      </c>
      <c r="K371" s="24">
        <v>219192</v>
      </c>
      <c r="L371" s="24">
        <v>219192</v>
      </c>
      <c r="M371" s="24">
        <v>0</v>
      </c>
      <c r="N371" s="24">
        <v>0</v>
      </c>
      <c r="O371" s="24">
        <f t="shared" si="39"/>
        <v>219192</v>
      </c>
      <c r="P371" s="24">
        <v>0</v>
      </c>
      <c r="Q371" s="24">
        <v>0</v>
      </c>
      <c r="R371" s="24">
        <v>0</v>
      </c>
      <c r="S371" s="24">
        <v>0</v>
      </c>
      <c r="T371" s="24">
        <v>0</v>
      </c>
      <c r="U371" s="24">
        <v>219192</v>
      </c>
      <c r="V371" s="24">
        <v>219192</v>
      </c>
      <c r="W371" s="24">
        <v>0</v>
      </c>
      <c r="X371" s="24">
        <f t="shared" si="41"/>
        <v>219192</v>
      </c>
      <c r="Y371" s="12">
        <f t="shared" si="34"/>
        <v>0</v>
      </c>
      <c r="Z371" s="12">
        <f t="shared" si="35"/>
        <v>0</v>
      </c>
      <c r="AA371" s="12">
        <f t="shared" si="36"/>
        <v>0</v>
      </c>
      <c r="AB371" s="13">
        <f t="shared" si="37"/>
        <v>0</v>
      </c>
    </row>
    <row r="372" spans="1:28" outlineLevel="2" x14ac:dyDescent="0.35">
      <c r="A372" s="25" t="s">
        <v>199</v>
      </c>
      <c r="B372" s="25" t="s">
        <v>217</v>
      </c>
      <c r="C372" s="25" t="s">
        <v>79</v>
      </c>
      <c r="D372" s="25" t="s">
        <v>87</v>
      </c>
      <c r="E372" s="25" t="s">
        <v>34</v>
      </c>
      <c r="F372" s="26" t="s">
        <v>35</v>
      </c>
      <c r="G372" s="25">
        <v>1120</v>
      </c>
      <c r="H372" s="25">
        <v>709800000</v>
      </c>
      <c r="I372" s="26" t="s">
        <v>32</v>
      </c>
      <c r="J372" s="27" t="s">
        <v>394</v>
      </c>
      <c r="K372" s="24">
        <v>43537</v>
      </c>
      <c r="L372" s="24">
        <v>43537</v>
      </c>
      <c r="M372" s="24">
        <v>0</v>
      </c>
      <c r="N372" s="24">
        <v>0</v>
      </c>
      <c r="O372" s="24">
        <f t="shared" si="39"/>
        <v>43537</v>
      </c>
      <c r="P372" s="24">
        <v>0</v>
      </c>
      <c r="Q372" s="24">
        <v>0</v>
      </c>
      <c r="R372" s="24">
        <v>0</v>
      </c>
      <c r="S372" s="24">
        <v>0</v>
      </c>
      <c r="T372" s="24">
        <v>0</v>
      </c>
      <c r="U372" s="24">
        <v>43537</v>
      </c>
      <c r="V372" s="24">
        <v>43537</v>
      </c>
      <c r="W372" s="24">
        <v>0</v>
      </c>
      <c r="X372" s="24">
        <f t="shared" si="41"/>
        <v>43537</v>
      </c>
      <c r="Y372" s="12">
        <f t="shared" si="34"/>
        <v>0</v>
      </c>
      <c r="Z372" s="12">
        <f t="shared" si="35"/>
        <v>0</v>
      </c>
      <c r="AA372" s="12">
        <f t="shared" si="36"/>
        <v>0</v>
      </c>
      <c r="AB372" s="13">
        <f t="shared" si="37"/>
        <v>0</v>
      </c>
    </row>
    <row r="373" spans="1:28" outlineLevel="2" x14ac:dyDescent="0.35">
      <c r="A373" s="25" t="s">
        <v>199</v>
      </c>
      <c r="B373" s="25" t="s">
        <v>217</v>
      </c>
      <c r="C373" s="25" t="s">
        <v>79</v>
      </c>
      <c r="D373" s="25" t="s">
        <v>189</v>
      </c>
      <c r="E373" s="25" t="s">
        <v>34</v>
      </c>
      <c r="F373" s="26" t="s">
        <v>35</v>
      </c>
      <c r="G373" s="25">
        <v>1120</v>
      </c>
      <c r="H373" s="25">
        <v>709800000</v>
      </c>
      <c r="I373" s="26" t="s">
        <v>32</v>
      </c>
      <c r="J373" s="27" t="s">
        <v>454</v>
      </c>
      <c r="K373" s="24">
        <v>311900</v>
      </c>
      <c r="L373" s="24">
        <v>311900</v>
      </c>
      <c r="M373" s="24">
        <v>0</v>
      </c>
      <c r="N373" s="24">
        <v>0</v>
      </c>
      <c r="O373" s="24">
        <f t="shared" si="39"/>
        <v>311900</v>
      </c>
      <c r="P373" s="24">
        <v>0</v>
      </c>
      <c r="Q373" s="24">
        <v>0</v>
      </c>
      <c r="R373" s="24">
        <v>0</v>
      </c>
      <c r="S373" s="24">
        <v>0</v>
      </c>
      <c r="T373" s="24">
        <v>0</v>
      </c>
      <c r="U373" s="24">
        <v>311900</v>
      </c>
      <c r="V373" s="24">
        <v>311900</v>
      </c>
      <c r="W373" s="24">
        <v>0</v>
      </c>
      <c r="X373" s="24">
        <f t="shared" si="41"/>
        <v>311900</v>
      </c>
      <c r="Y373" s="12">
        <f t="shared" si="34"/>
        <v>0</v>
      </c>
      <c r="Z373" s="12">
        <f t="shared" si="35"/>
        <v>0</v>
      </c>
      <c r="AA373" s="12">
        <f t="shared" si="36"/>
        <v>0</v>
      </c>
      <c r="AB373" s="13">
        <f t="shared" si="37"/>
        <v>0</v>
      </c>
    </row>
    <row r="374" spans="1:28" ht="29" outlineLevel="2" x14ac:dyDescent="0.35">
      <c r="A374" s="25" t="s">
        <v>220</v>
      </c>
      <c r="B374" s="25" t="s">
        <v>31</v>
      </c>
      <c r="C374" s="25" t="s">
        <v>79</v>
      </c>
      <c r="D374" s="25" t="s">
        <v>84</v>
      </c>
      <c r="E374" s="25" t="s">
        <v>34</v>
      </c>
      <c r="F374" s="26" t="s">
        <v>35</v>
      </c>
      <c r="G374" s="25">
        <v>1120</v>
      </c>
      <c r="H374" s="25">
        <v>709800000</v>
      </c>
      <c r="I374" s="26" t="s">
        <v>32</v>
      </c>
      <c r="J374" s="27" t="s">
        <v>393</v>
      </c>
      <c r="K374" s="24">
        <v>1350539</v>
      </c>
      <c r="L374" s="24">
        <v>1350539</v>
      </c>
      <c r="M374" s="24">
        <v>0</v>
      </c>
      <c r="N374" s="24">
        <v>0</v>
      </c>
      <c r="O374" s="24">
        <f t="shared" si="39"/>
        <v>1350539</v>
      </c>
      <c r="P374" s="24">
        <v>0</v>
      </c>
      <c r="Q374" s="24">
        <v>0</v>
      </c>
      <c r="R374" s="24">
        <v>0</v>
      </c>
      <c r="S374" s="24">
        <v>0</v>
      </c>
      <c r="T374" s="24">
        <v>0</v>
      </c>
      <c r="U374" s="24">
        <v>0</v>
      </c>
      <c r="V374" s="24">
        <v>1350539</v>
      </c>
      <c r="W374" s="24">
        <v>0</v>
      </c>
      <c r="X374" s="24">
        <f t="shared" si="41"/>
        <v>1350539</v>
      </c>
      <c r="Y374" s="12">
        <f t="shared" si="34"/>
        <v>0</v>
      </c>
      <c r="Z374" s="12">
        <f t="shared" si="35"/>
        <v>0</v>
      </c>
      <c r="AA374" s="12">
        <f t="shared" si="36"/>
        <v>0</v>
      </c>
      <c r="AB374" s="13">
        <f t="shared" si="37"/>
        <v>0</v>
      </c>
    </row>
    <row r="375" spans="1:28" outlineLevel="2" x14ac:dyDescent="0.35">
      <c r="A375" s="25" t="s">
        <v>220</v>
      </c>
      <c r="B375" s="25" t="s">
        <v>31</v>
      </c>
      <c r="C375" s="25" t="s">
        <v>79</v>
      </c>
      <c r="D375" s="25" t="s">
        <v>87</v>
      </c>
      <c r="E375" s="25" t="s">
        <v>34</v>
      </c>
      <c r="F375" s="26" t="s">
        <v>35</v>
      </c>
      <c r="G375" s="25">
        <v>1120</v>
      </c>
      <c r="H375" s="25">
        <v>709800000</v>
      </c>
      <c r="I375" s="26" t="s">
        <v>32</v>
      </c>
      <c r="J375" s="27" t="s">
        <v>394</v>
      </c>
      <c r="K375" s="24">
        <v>500100</v>
      </c>
      <c r="L375" s="24">
        <v>500100</v>
      </c>
      <c r="M375" s="24">
        <v>0</v>
      </c>
      <c r="N375" s="24">
        <v>0</v>
      </c>
      <c r="O375" s="24">
        <f t="shared" si="39"/>
        <v>500100</v>
      </c>
      <c r="P375" s="24">
        <v>0</v>
      </c>
      <c r="Q375" s="24">
        <v>0</v>
      </c>
      <c r="R375" s="24">
        <v>0</v>
      </c>
      <c r="S375" s="24">
        <v>0</v>
      </c>
      <c r="T375" s="24">
        <v>0</v>
      </c>
      <c r="U375" s="24">
        <v>0</v>
      </c>
      <c r="V375" s="24">
        <v>500100</v>
      </c>
      <c r="W375" s="24">
        <v>0</v>
      </c>
      <c r="X375" s="24">
        <f t="shared" si="41"/>
        <v>500100</v>
      </c>
      <c r="Y375" s="12">
        <f t="shared" si="34"/>
        <v>0</v>
      </c>
      <c r="Z375" s="12">
        <f t="shared" si="35"/>
        <v>0</v>
      </c>
      <c r="AA375" s="12">
        <f t="shared" si="36"/>
        <v>0</v>
      </c>
      <c r="AB375" s="13">
        <f t="shared" si="37"/>
        <v>0</v>
      </c>
    </row>
    <row r="376" spans="1:28" outlineLevel="2" x14ac:dyDescent="0.35">
      <c r="A376" s="25" t="s">
        <v>220</v>
      </c>
      <c r="B376" s="25" t="s">
        <v>31</v>
      </c>
      <c r="C376" s="25" t="s">
        <v>79</v>
      </c>
      <c r="D376" s="25" t="s">
        <v>88</v>
      </c>
      <c r="E376" s="25" t="s">
        <v>34</v>
      </c>
      <c r="F376" s="26" t="s">
        <v>35</v>
      </c>
      <c r="G376" s="25">
        <v>1120</v>
      </c>
      <c r="H376" s="25">
        <v>709800000</v>
      </c>
      <c r="I376" s="26" t="s">
        <v>32</v>
      </c>
      <c r="J376" s="27" t="s">
        <v>395</v>
      </c>
      <c r="K376" s="24">
        <v>925840</v>
      </c>
      <c r="L376" s="24">
        <v>925840</v>
      </c>
      <c r="M376" s="24">
        <v>0</v>
      </c>
      <c r="N376" s="24">
        <v>0</v>
      </c>
      <c r="O376" s="24">
        <f t="shared" si="39"/>
        <v>925840</v>
      </c>
      <c r="P376" s="24">
        <v>0</v>
      </c>
      <c r="Q376" s="24">
        <v>0</v>
      </c>
      <c r="R376" s="24">
        <v>0</v>
      </c>
      <c r="S376" s="24">
        <v>0</v>
      </c>
      <c r="T376" s="24">
        <v>0</v>
      </c>
      <c r="U376" s="24">
        <v>0</v>
      </c>
      <c r="V376" s="24">
        <v>925840</v>
      </c>
      <c r="W376" s="24">
        <v>0</v>
      </c>
      <c r="X376" s="24">
        <f t="shared" si="41"/>
        <v>925840</v>
      </c>
      <c r="Y376" s="12">
        <f t="shared" si="34"/>
        <v>0</v>
      </c>
      <c r="Z376" s="12">
        <f t="shared" si="35"/>
        <v>0</v>
      </c>
      <c r="AA376" s="12">
        <f t="shared" si="36"/>
        <v>0</v>
      </c>
      <c r="AB376" s="13">
        <f t="shared" si="37"/>
        <v>0</v>
      </c>
    </row>
    <row r="377" spans="1:28" outlineLevel="2" x14ac:dyDescent="0.35">
      <c r="A377" s="25" t="s">
        <v>220</v>
      </c>
      <c r="B377" s="25" t="s">
        <v>31</v>
      </c>
      <c r="C377" s="25" t="s">
        <v>79</v>
      </c>
      <c r="D377" s="25" t="s">
        <v>190</v>
      </c>
      <c r="E377" s="25" t="s">
        <v>34</v>
      </c>
      <c r="F377" s="26" t="s">
        <v>35</v>
      </c>
      <c r="G377" s="25">
        <v>1120</v>
      </c>
      <c r="H377" s="25">
        <v>709800000</v>
      </c>
      <c r="I377" s="26" t="s">
        <v>32</v>
      </c>
      <c r="J377" s="27" t="s">
        <v>455</v>
      </c>
      <c r="K377" s="24">
        <v>378950</v>
      </c>
      <c r="L377" s="24">
        <v>378950</v>
      </c>
      <c r="M377" s="24">
        <v>0</v>
      </c>
      <c r="N377" s="24">
        <v>0</v>
      </c>
      <c r="O377" s="24">
        <f t="shared" si="39"/>
        <v>378950</v>
      </c>
      <c r="P377" s="24">
        <v>0</v>
      </c>
      <c r="Q377" s="24">
        <v>0</v>
      </c>
      <c r="R377" s="24">
        <v>0</v>
      </c>
      <c r="S377" s="24">
        <v>0</v>
      </c>
      <c r="T377" s="24">
        <v>0</v>
      </c>
      <c r="U377" s="24">
        <v>378950</v>
      </c>
      <c r="V377" s="24">
        <v>378950</v>
      </c>
      <c r="W377" s="24">
        <v>0</v>
      </c>
      <c r="X377" s="24">
        <f t="shared" si="41"/>
        <v>378950</v>
      </c>
      <c r="Y377" s="12">
        <f t="shared" si="34"/>
        <v>0</v>
      </c>
      <c r="Z377" s="12">
        <f t="shared" si="35"/>
        <v>0</v>
      </c>
      <c r="AA377" s="12">
        <f t="shared" si="36"/>
        <v>0</v>
      </c>
      <c r="AB377" s="13">
        <f t="shared" si="37"/>
        <v>0</v>
      </c>
    </row>
    <row r="378" spans="1:28" outlineLevel="2" x14ac:dyDescent="0.35">
      <c r="A378" s="25" t="s">
        <v>223</v>
      </c>
      <c r="B378" s="25" t="s">
        <v>31</v>
      </c>
      <c r="C378" s="25" t="s">
        <v>79</v>
      </c>
      <c r="D378" s="25" t="s">
        <v>80</v>
      </c>
      <c r="E378" s="25" t="s">
        <v>34</v>
      </c>
      <c r="F378" s="26" t="s">
        <v>35</v>
      </c>
      <c r="G378" s="25">
        <v>1120</v>
      </c>
      <c r="H378" s="25">
        <v>709800000</v>
      </c>
      <c r="I378" s="26" t="s">
        <v>32</v>
      </c>
      <c r="J378" s="27" t="s">
        <v>81</v>
      </c>
      <c r="K378" s="24">
        <v>40097567</v>
      </c>
      <c r="L378" s="24">
        <v>40097567</v>
      </c>
      <c r="M378" s="24">
        <v>0</v>
      </c>
      <c r="N378" s="24">
        <v>0</v>
      </c>
      <c r="O378" s="24">
        <f t="shared" si="39"/>
        <v>40097567</v>
      </c>
      <c r="P378" s="24">
        <v>0</v>
      </c>
      <c r="Q378" s="24">
        <v>29697100.91</v>
      </c>
      <c r="R378" s="24">
        <v>0</v>
      </c>
      <c r="S378" s="24">
        <v>0</v>
      </c>
      <c r="T378" s="24">
        <v>0</v>
      </c>
      <c r="U378" s="24">
        <v>10400466.09</v>
      </c>
      <c r="V378" s="24">
        <v>10400466.09</v>
      </c>
      <c r="W378" s="24">
        <v>0</v>
      </c>
      <c r="X378" s="24">
        <f t="shared" si="41"/>
        <v>10400466.09</v>
      </c>
      <c r="Y378" s="12">
        <f t="shared" si="34"/>
        <v>0</v>
      </c>
      <c r="Z378" s="12">
        <f t="shared" si="35"/>
        <v>0</v>
      </c>
      <c r="AA378" s="12">
        <f t="shared" si="36"/>
        <v>0.7406210184772557</v>
      </c>
      <c r="AB378" s="13">
        <f t="shared" si="37"/>
        <v>0.7406210184772557</v>
      </c>
    </row>
    <row r="379" spans="1:28" ht="29" outlineLevel="2" x14ac:dyDescent="0.35">
      <c r="A379" s="25" t="s">
        <v>223</v>
      </c>
      <c r="B379" s="25" t="s">
        <v>31</v>
      </c>
      <c r="C379" s="25" t="s">
        <v>79</v>
      </c>
      <c r="D379" s="25" t="s">
        <v>84</v>
      </c>
      <c r="E379" s="25" t="s">
        <v>34</v>
      </c>
      <c r="F379" s="26" t="s">
        <v>35</v>
      </c>
      <c r="G379" s="25">
        <v>1120</v>
      </c>
      <c r="H379" s="25">
        <v>709800000</v>
      </c>
      <c r="I379" s="26" t="s">
        <v>32</v>
      </c>
      <c r="J379" s="27" t="s">
        <v>393</v>
      </c>
      <c r="K379" s="24">
        <v>36000000</v>
      </c>
      <c r="L379" s="24">
        <v>36000000</v>
      </c>
      <c r="M379" s="24">
        <v>0</v>
      </c>
      <c r="N379" s="24">
        <v>0</v>
      </c>
      <c r="O379" s="24">
        <f t="shared" si="39"/>
        <v>36000000</v>
      </c>
      <c r="P379" s="24">
        <v>0</v>
      </c>
      <c r="Q379" s="24">
        <v>0</v>
      </c>
      <c r="R379" s="24">
        <v>0</v>
      </c>
      <c r="S379" s="24">
        <v>0</v>
      </c>
      <c r="T379" s="24">
        <v>0</v>
      </c>
      <c r="U379" s="24">
        <v>0</v>
      </c>
      <c r="V379" s="24">
        <v>36000000</v>
      </c>
      <c r="W379" s="24">
        <v>0</v>
      </c>
      <c r="X379" s="24">
        <f t="shared" si="41"/>
        <v>36000000</v>
      </c>
      <c r="Y379" s="12">
        <f t="shared" si="34"/>
        <v>0</v>
      </c>
      <c r="Z379" s="12">
        <f t="shared" si="35"/>
        <v>0</v>
      </c>
      <c r="AA379" s="12">
        <f t="shared" si="36"/>
        <v>0</v>
      </c>
      <c r="AB379" s="13">
        <f t="shared" si="37"/>
        <v>0</v>
      </c>
    </row>
    <row r="380" spans="1:28" outlineLevel="2" x14ac:dyDescent="0.35">
      <c r="A380" s="25" t="s">
        <v>223</v>
      </c>
      <c r="B380" s="25" t="s">
        <v>31</v>
      </c>
      <c r="C380" s="25" t="s">
        <v>79</v>
      </c>
      <c r="D380" s="25" t="s">
        <v>85</v>
      </c>
      <c r="E380" s="25" t="s">
        <v>34</v>
      </c>
      <c r="F380" s="26" t="s">
        <v>35</v>
      </c>
      <c r="G380" s="25">
        <v>1120</v>
      </c>
      <c r="H380" s="25">
        <v>709800000</v>
      </c>
      <c r="I380" s="26" t="s">
        <v>32</v>
      </c>
      <c r="J380" s="27" t="s">
        <v>86</v>
      </c>
      <c r="K380" s="24">
        <v>7531464</v>
      </c>
      <c r="L380" s="24">
        <v>7531464</v>
      </c>
      <c r="M380" s="24">
        <v>0</v>
      </c>
      <c r="N380" s="24">
        <v>0</v>
      </c>
      <c r="O380" s="24">
        <f t="shared" si="39"/>
        <v>7531464</v>
      </c>
      <c r="P380" s="24">
        <v>0</v>
      </c>
      <c r="Q380" s="24">
        <v>0</v>
      </c>
      <c r="R380" s="24">
        <v>0</v>
      </c>
      <c r="S380" s="24">
        <v>0</v>
      </c>
      <c r="T380" s="24">
        <v>0</v>
      </c>
      <c r="U380" s="24">
        <v>0</v>
      </c>
      <c r="V380" s="24">
        <v>7531464</v>
      </c>
      <c r="W380" s="24">
        <v>0</v>
      </c>
      <c r="X380" s="24">
        <f t="shared" si="41"/>
        <v>7531464</v>
      </c>
      <c r="Y380" s="12">
        <f t="shared" si="34"/>
        <v>0</v>
      </c>
      <c r="Z380" s="12">
        <f t="shared" si="35"/>
        <v>0</v>
      </c>
      <c r="AA380" s="12">
        <f t="shared" si="36"/>
        <v>0</v>
      </c>
      <c r="AB380" s="13">
        <f t="shared" si="37"/>
        <v>0</v>
      </c>
    </row>
    <row r="381" spans="1:28" outlineLevel="2" x14ac:dyDescent="0.35">
      <c r="A381" s="25" t="s">
        <v>223</v>
      </c>
      <c r="B381" s="25" t="s">
        <v>31</v>
      </c>
      <c r="C381" s="25" t="s">
        <v>79</v>
      </c>
      <c r="D381" s="25" t="s">
        <v>88</v>
      </c>
      <c r="E381" s="25" t="s">
        <v>34</v>
      </c>
      <c r="F381" s="26" t="s">
        <v>35</v>
      </c>
      <c r="G381" s="25">
        <v>1120</v>
      </c>
      <c r="H381" s="25">
        <v>709800000</v>
      </c>
      <c r="I381" s="26" t="s">
        <v>32</v>
      </c>
      <c r="J381" s="27" t="s">
        <v>395</v>
      </c>
      <c r="K381" s="24">
        <v>190000</v>
      </c>
      <c r="L381" s="24">
        <v>190000</v>
      </c>
      <c r="M381" s="24">
        <v>0</v>
      </c>
      <c r="N381" s="24">
        <v>0</v>
      </c>
      <c r="O381" s="24">
        <f t="shared" si="39"/>
        <v>190000</v>
      </c>
      <c r="P381" s="24">
        <v>0</v>
      </c>
      <c r="Q381" s="24">
        <v>0</v>
      </c>
      <c r="R381" s="24">
        <v>0</v>
      </c>
      <c r="S381" s="24">
        <v>0</v>
      </c>
      <c r="T381" s="24">
        <v>0</v>
      </c>
      <c r="U381" s="24">
        <v>0</v>
      </c>
      <c r="V381" s="24">
        <v>190000</v>
      </c>
      <c r="W381" s="24">
        <v>0</v>
      </c>
      <c r="X381" s="24">
        <f t="shared" si="41"/>
        <v>190000</v>
      </c>
      <c r="Y381" s="12">
        <f t="shared" si="34"/>
        <v>0</v>
      </c>
      <c r="Z381" s="12">
        <f t="shared" si="35"/>
        <v>0</v>
      </c>
      <c r="AA381" s="12">
        <f t="shared" si="36"/>
        <v>0</v>
      </c>
      <c r="AB381" s="13">
        <f t="shared" si="37"/>
        <v>0</v>
      </c>
    </row>
    <row r="382" spans="1:28" outlineLevel="2" x14ac:dyDescent="0.35">
      <c r="A382" s="25" t="s">
        <v>226</v>
      </c>
      <c r="B382" s="25" t="s">
        <v>31</v>
      </c>
      <c r="C382" s="25" t="s">
        <v>79</v>
      </c>
      <c r="D382" s="25" t="s">
        <v>88</v>
      </c>
      <c r="E382" s="25" t="s">
        <v>34</v>
      </c>
      <c r="F382" s="26" t="s">
        <v>35</v>
      </c>
      <c r="G382" s="25">
        <v>1120</v>
      </c>
      <c r="H382" s="25">
        <v>709800000</v>
      </c>
      <c r="I382" s="26" t="s">
        <v>32</v>
      </c>
      <c r="J382" s="27" t="s">
        <v>395</v>
      </c>
      <c r="K382" s="24">
        <v>46643404</v>
      </c>
      <c r="L382" s="24">
        <v>46643404</v>
      </c>
      <c r="M382" s="24">
        <v>0</v>
      </c>
      <c r="N382" s="24">
        <v>0</v>
      </c>
      <c r="O382" s="24">
        <f t="shared" si="39"/>
        <v>46643404</v>
      </c>
      <c r="P382" s="24">
        <v>12346000</v>
      </c>
      <c r="Q382" s="24">
        <v>34282874.850000001</v>
      </c>
      <c r="R382" s="24">
        <v>0</v>
      </c>
      <c r="S382" s="24">
        <v>0</v>
      </c>
      <c r="T382" s="24">
        <v>0</v>
      </c>
      <c r="U382" s="24">
        <v>14529.15</v>
      </c>
      <c r="V382" s="24">
        <v>14529.15</v>
      </c>
      <c r="W382" s="24">
        <v>0</v>
      </c>
      <c r="X382" s="24">
        <f t="shared" si="41"/>
        <v>14529.14999999851</v>
      </c>
      <c r="Y382" s="12">
        <f t="shared" si="34"/>
        <v>0</v>
      </c>
      <c r="Z382" s="12">
        <f t="shared" si="35"/>
        <v>0</v>
      </c>
      <c r="AA382" s="12">
        <f t="shared" si="36"/>
        <v>0.99968850579601787</v>
      </c>
      <c r="AB382" s="13">
        <f t="shared" si="37"/>
        <v>0.99968850579601787</v>
      </c>
    </row>
    <row r="383" spans="1:28" ht="29" outlineLevel="2" x14ac:dyDescent="0.35">
      <c r="A383" s="25" t="s">
        <v>226</v>
      </c>
      <c r="B383" s="25" t="s">
        <v>31</v>
      </c>
      <c r="C383" s="25" t="s">
        <v>79</v>
      </c>
      <c r="D383" s="25" t="s">
        <v>89</v>
      </c>
      <c r="E383" s="25" t="s">
        <v>34</v>
      </c>
      <c r="F383" s="26" t="s">
        <v>35</v>
      </c>
      <c r="G383" s="25">
        <v>1120</v>
      </c>
      <c r="H383" s="25">
        <v>709800000</v>
      </c>
      <c r="I383" s="26" t="s">
        <v>32</v>
      </c>
      <c r="J383" s="27" t="s">
        <v>396</v>
      </c>
      <c r="K383" s="24">
        <v>1409050</v>
      </c>
      <c r="L383" s="24">
        <v>1409050</v>
      </c>
      <c r="M383" s="24">
        <v>0</v>
      </c>
      <c r="N383" s="24">
        <v>0</v>
      </c>
      <c r="O383" s="24">
        <f t="shared" si="39"/>
        <v>1409050</v>
      </c>
      <c r="P383" s="24">
        <v>0</v>
      </c>
      <c r="Q383" s="24">
        <v>0</v>
      </c>
      <c r="R383" s="24">
        <v>0</v>
      </c>
      <c r="S383" s="24">
        <v>0</v>
      </c>
      <c r="T383" s="24">
        <v>0</v>
      </c>
      <c r="U383" s="24">
        <v>0</v>
      </c>
      <c r="V383" s="24">
        <v>1409050</v>
      </c>
      <c r="W383" s="24">
        <v>0</v>
      </c>
      <c r="X383" s="24">
        <f t="shared" si="41"/>
        <v>1409050</v>
      </c>
      <c r="Y383" s="12">
        <f t="shared" si="34"/>
        <v>0</v>
      </c>
      <c r="Z383" s="12">
        <f t="shared" si="35"/>
        <v>0</v>
      </c>
      <c r="AA383" s="12">
        <f t="shared" si="36"/>
        <v>0</v>
      </c>
      <c r="AB383" s="13">
        <f t="shared" si="37"/>
        <v>0</v>
      </c>
    </row>
    <row r="384" spans="1:28" outlineLevel="2" x14ac:dyDescent="0.35">
      <c r="A384" s="25" t="s">
        <v>228</v>
      </c>
      <c r="B384" s="25" t="s">
        <v>31</v>
      </c>
      <c r="C384" s="25" t="s">
        <v>79</v>
      </c>
      <c r="D384" s="25" t="s">
        <v>174</v>
      </c>
      <c r="E384" s="25" t="s">
        <v>34</v>
      </c>
      <c r="F384" s="26" t="s">
        <v>35</v>
      </c>
      <c r="G384" s="25">
        <v>1120</v>
      </c>
      <c r="H384" s="25">
        <v>709800000</v>
      </c>
      <c r="I384" s="26" t="s">
        <v>32</v>
      </c>
      <c r="J384" s="27" t="s">
        <v>447</v>
      </c>
      <c r="K384" s="24">
        <v>2377051</v>
      </c>
      <c r="L384" s="24">
        <v>2377051</v>
      </c>
      <c r="M384" s="24">
        <v>0</v>
      </c>
      <c r="N384" s="24">
        <v>0</v>
      </c>
      <c r="O384" s="24">
        <f t="shared" si="39"/>
        <v>2377051</v>
      </c>
      <c r="P384" s="24">
        <v>2370111.7200000002</v>
      </c>
      <c r="Q384" s="24">
        <v>0</v>
      </c>
      <c r="R384" s="24">
        <v>0</v>
      </c>
      <c r="S384" s="24">
        <v>0</v>
      </c>
      <c r="T384" s="24">
        <v>0</v>
      </c>
      <c r="U384" s="24">
        <v>6939.28</v>
      </c>
      <c r="V384" s="24">
        <v>6939.28</v>
      </c>
      <c r="W384" s="24">
        <v>0</v>
      </c>
      <c r="X384" s="24">
        <f t="shared" si="41"/>
        <v>6939.2799999997951</v>
      </c>
      <c r="Y384" s="12">
        <f t="shared" si="34"/>
        <v>0</v>
      </c>
      <c r="Z384" s="12">
        <f t="shared" si="35"/>
        <v>0</v>
      </c>
      <c r="AA384" s="12">
        <f t="shared" si="36"/>
        <v>0.9970807189244153</v>
      </c>
      <c r="AB384" s="13">
        <f t="shared" si="37"/>
        <v>0.9970807189244153</v>
      </c>
    </row>
    <row r="385" spans="1:28" outlineLevel="2" x14ac:dyDescent="0.35">
      <c r="A385" s="25" t="s">
        <v>228</v>
      </c>
      <c r="B385" s="25" t="s">
        <v>31</v>
      </c>
      <c r="C385" s="25" t="s">
        <v>79</v>
      </c>
      <c r="D385" s="25" t="s">
        <v>80</v>
      </c>
      <c r="E385" s="25" t="s">
        <v>34</v>
      </c>
      <c r="F385" s="26" t="s">
        <v>35</v>
      </c>
      <c r="G385" s="25">
        <v>1120</v>
      </c>
      <c r="H385" s="25">
        <v>709800000</v>
      </c>
      <c r="I385" s="26" t="s">
        <v>32</v>
      </c>
      <c r="J385" s="27" t="s">
        <v>81</v>
      </c>
      <c r="K385" s="24">
        <v>763998</v>
      </c>
      <c r="L385" s="24">
        <v>763998</v>
      </c>
      <c r="M385" s="24">
        <v>0</v>
      </c>
      <c r="N385" s="24">
        <v>0</v>
      </c>
      <c r="O385" s="24">
        <f t="shared" si="39"/>
        <v>763998</v>
      </c>
      <c r="P385" s="24">
        <v>0</v>
      </c>
      <c r="Q385" s="24">
        <v>0</v>
      </c>
      <c r="R385" s="24">
        <v>0</v>
      </c>
      <c r="S385" s="24">
        <v>0</v>
      </c>
      <c r="T385" s="24">
        <v>0</v>
      </c>
      <c r="U385" s="24">
        <v>255078</v>
      </c>
      <c r="V385" s="24">
        <v>763998</v>
      </c>
      <c r="W385" s="24">
        <v>0</v>
      </c>
      <c r="X385" s="24">
        <f t="shared" si="41"/>
        <v>763998</v>
      </c>
      <c r="Y385" s="12">
        <f t="shared" si="34"/>
        <v>0</v>
      </c>
      <c r="Z385" s="12">
        <f t="shared" si="35"/>
        <v>0</v>
      </c>
      <c r="AA385" s="12">
        <f t="shared" si="36"/>
        <v>0</v>
      </c>
      <c r="AB385" s="13">
        <f t="shared" si="37"/>
        <v>0</v>
      </c>
    </row>
    <row r="386" spans="1:28" outlineLevel="2" x14ac:dyDescent="0.35">
      <c r="A386" s="25" t="s">
        <v>228</v>
      </c>
      <c r="B386" s="25" t="s">
        <v>31</v>
      </c>
      <c r="C386" s="25" t="s">
        <v>79</v>
      </c>
      <c r="D386" s="25" t="s">
        <v>175</v>
      </c>
      <c r="E386" s="25" t="s">
        <v>34</v>
      </c>
      <c r="F386" s="26" t="s">
        <v>35</v>
      </c>
      <c r="G386" s="25">
        <v>1120</v>
      </c>
      <c r="H386" s="25">
        <v>709800000</v>
      </c>
      <c r="I386" s="26" t="s">
        <v>32</v>
      </c>
      <c r="J386" s="27" t="s">
        <v>448</v>
      </c>
      <c r="K386" s="24">
        <v>1924450</v>
      </c>
      <c r="L386" s="24">
        <v>1924450</v>
      </c>
      <c r="M386" s="24">
        <v>0</v>
      </c>
      <c r="N386" s="24">
        <v>0</v>
      </c>
      <c r="O386" s="24">
        <f t="shared" si="39"/>
        <v>1924450</v>
      </c>
      <c r="P386" s="24">
        <v>1923608</v>
      </c>
      <c r="Q386" s="24">
        <v>0</v>
      </c>
      <c r="R386" s="24">
        <v>0</v>
      </c>
      <c r="S386" s="24">
        <v>0</v>
      </c>
      <c r="T386" s="24">
        <v>0</v>
      </c>
      <c r="U386" s="24">
        <v>842</v>
      </c>
      <c r="V386" s="24">
        <v>842</v>
      </c>
      <c r="W386" s="24">
        <v>0</v>
      </c>
      <c r="X386" s="24">
        <f t="shared" si="41"/>
        <v>842</v>
      </c>
      <c r="Y386" s="12">
        <f t="shared" si="34"/>
        <v>0</v>
      </c>
      <c r="Z386" s="12">
        <f t="shared" si="35"/>
        <v>0</v>
      </c>
      <c r="AA386" s="12">
        <f t="shared" si="36"/>
        <v>0.99956247239471019</v>
      </c>
      <c r="AB386" s="13">
        <f t="shared" si="37"/>
        <v>0.99956247239471019</v>
      </c>
    </row>
    <row r="387" spans="1:28" outlineLevel="2" x14ac:dyDescent="0.35">
      <c r="A387" s="25" t="s">
        <v>228</v>
      </c>
      <c r="B387" s="25" t="s">
        <v>31</v>
      </c>
      <c r="C387" s="25" t="s">
        <v>79</v>
      </c>
      <c r="D387" s="25" t="s">
        <v>176</v>
      </c>
      <c r="E387" s="25" t="s">
        <v>34</v>
      </c>
      <c r="F387" s="26" t="s">
        <v>35</v>
      </c>
      <c r="G387" s="25">
        <v>1120</v>
      </c>
      <c r="H387" s="25">
        <v>709800000</v>
      </c>
      <c r="I387" s="26" t="s">
        <v>32</v>
      </c>
      <c r="J387" s="27" t="s">
        <v>449</v>
      </c>
      <c r="K387" s="24">
        <v>719916</v>
      </c>
      <c r="L387" s="24">
        <v>719916</v>
      </c>
      <c r="M387" s="24">
        <v>0</v>
      </c>
      <c r="N387" s="24">
        <v>0</v>
      </c>
      <c r="O387" s="24">
        <f t="shared" si="39"/>
        <v>719916</v>
      </c>
      <c r="P387" s="24">
        <v>0</v>
      </c>
      <c r="Q387" s="24">
        <v>0</v>
      </c>
      <c r="R387" s="24">
        <v>0</v>
      </c>
      <c r="S387" s="24">
        <v>0</v>
      </c>
      <c r="T387" s="24">
        <v>0</v>
      </c>
      <c r="U387" s="24">
        <v>0</v>
      </c>
      <c r="V387" s="24">
        <v>719916</v>
      </c>
      <c r="W387" s="24">
        <v>0</v>
      </c>
      <c r="X387" s="24">
        <f t="shared" si="41"/>
        <v>719916</v>
      </c>
      <c r="Y387" s="12">
        <f t="shared" si="34"/>
        <v>0</v>
      </c>
      <c r="Z387" s="12">
        <f t="shared" si="35"/>
        <v>0</v>
      </c>
      <c r="AA387" s="12">
        <f t="shared" si="36"/>
        <v>0</v>
      </c>
      <c r="AB387" s="13">
        <f t="shared" si="37"/>
        <v>0</v>
      </c>
    </row>
    <row r="388" spans="1:28" ht="29" outlineLevel="2" x14ac:dyDescent="0.35">
      <c r="A388" s="25" t="s">
        <v>228</v>
      </c>
      <c r="B388" s="25" t="s">
        <v>31</v>
      </c>
      <c r="C388" s="25" t="s">
        <v>79</v>
      </c>
      <c r="D388" s="25" t="s">
        <v>84</v>
      </c>
      <c r="E388" s="25" t="s">
        <v>34</v>
      </c>
      <c r="F388" s="26" t="s">
        <v>35</v>
      </c>
      <c r="G388" s="25">
        <v>1120</v>
      </c>
      <c r="H388" s="25">
        <v>709800000</v>
      </c>
      <c r="I388" s="26" t="s">
        <v>32</v>
      </c>
      <c r="J388" s="27" t="s">
        <v>393</v>
      </c>
      <c r="K388" s="24">
        <v>5600725</v>
      </c>
      <c r="L388" s="24">
        <v>5600725</v>
      </c>
      <c r="M388" s="24">
        <v>0</v>
      </c>
      <c r="N388" s="24">
        <v>0</v>
      </c>
      <c r="O388" s="24">
        <f t="shared" si="39"/>
        <v>5600725</v>
      </c>
      <c r="P388" s="24">
        <v>4243964</v>
      </c>
      <c r="Q388" s="24">
        <v>0</v>
      </c>
      <c r="R388" s="24">
        <v>0</v>
      </c>
      <c r="S388" s="24">
        <v>0</v>
      </c>
      <c r="T388" s="24">
        <v>0</v>
      </c>
      <c r="U388" s="24">
        <v>356761</v>
      </c>
      <c r="V388" s="24">
        <v>1356761</v>
      </c>
      <c r="W388" s="24">
        <v>0</v>
      </c>
      <c r="X388" s="24">
        <f t="shared" si="41"/>
        <v>1356761</v>
      </c>
      <c r="Y388" s="12">
        <f t="shared" si="34"/>
        <v>0</v>
      </c>
      <c r="Z388" s="12">
        <f t="shared" si="35"/>
        <v>0</v>
      </c>
      <c r="AA388" s="12">
        <f t="shared" si="36"/>
        <v>0.75775261238500369</v>
      </c>
      <c r="AB388" s="13">
        <f t="shared" si="37"/>
        <v>0.75775261238500369</v>
      </c>
    </row>
    <row r="389" spans="1:28" outlineLevel="2" x14ac:dyDescent="0.35">
      <c r="A389" s="25" t="s">
        <v>228</v>
      </c>
      <c r="B389" s="25" t="s">
        <v>31</v>
      </c>
      <c r="C389" s="25" t="s">
        <v>79</v>
      </c>
      <c r="D389" s="25" t="s">
        <v>182</v>
      </c>
      <c r="E389" s="25" t="s">
        <v>34</v>
      </c>
      <c r="F389" s="26" t="s">
        <v>35</v>
      </c>
      <c r="G389" s="25">
        <v>1120</v>
      </c>
      <c r="H389" s="25">
        <v>709800000</v>
      </c>
      <c r="I389" s="26" t="s">
        <v>32</v>
      </c>
      <c r="J389" s="27" t="s">
        <v>451</v>
      </c>
      <c r="K389" s="24">
        <v>690105</v>
      </c>
      <c r="L389" s="24">
        <v>690105</v>
      </c>
      <c r="M389" s="24">
        <v>0</v>
      </c>
      <c r="N389" s="24">
        <v>0</v>
      </c>
      <c r="O389" s="24">
        <f t="shared" si="39"/>
        <v>690105</v>
      </c>
      <c r="P389" s="24">
        <v>0</v>
      </c>
      <c r="Q389" s="24">
        <v>0</v>
      </c>
      <c r="R389" s="24">
        <v>0</v>
      </c>
      <c r="S389" s="24">
        <v>0</v>
      </c>
      <c r="T389" s="24">
        <v>0</v>
      </c>
      <c r="U389" s="24">
        <v>0</v>
      </c>
      <c r="V389" s="24">
        <v>690105</v>
      </c>
      <c r="W389" s="24">
        <v>0</v>
      </c>
      <c r="X389" s="24">
        <f t="shared" si="41"/>
        <v>690105</v>
      </c>
      <c r="Y389" s="12">
        <f t="shared" si="34"/>
        <v>0</v>
      </c>
      <c r="Z389" s="12">
        <f t="shared" si="35"/>
        <v>0</v>
      </c>
      <c r="AA389" s="12">
        <f t="shared" si="36"/>
        <v>0</v>
      </c>
      <c r="AB389" s="13">
        <f t="shared" si="37"/>
        <v>0</v>
      </c>
    </row>
    <row r="390" spans="1:28" ht="29" outlineLevel="2" x14ac:dyDescent="0.35">
      <c r="A390" s="25" t="s">
        <v>228</v>
      </c>
      <c r="B390" s="25" t="s">
        <v>31</v>
      </c>
      <c r="C390" s="25" t="s">
        <v>79</v>
      </c>
      <c r="D390" s="25" t="s">
        <v>183</v>
      </c>
      <c r="E390" s="25" t="s">
        <v>34</v>
      </c>
      <c r="F390" s="26" t="s">
        <v>35</v>
      </c>
      <c r="G390" s="25">
        <v>1120</v>
      </c>
      <c r="H390" s="25">
        <v>709800000</v>
      </c>
      <c r="I390" s="26" t="s">
        <v>32</v>
      </c>
      <c r="J390" s="27" t="s">
        <v>452</v>
      </c>
      <c r="K390" s="24">
        <v>190240</v>
      </c>
      <c r="L390" s="24">
        <v>190240</v>
      </c>
      <c r="M390" s="24">
        <v>0</v>
      </c>
      <c r="N390" s="24">
        <v>0</v>
      </c>
      <c r="O390" s="24">
        <f t="shared" si="39"/>
        <v>190240</v>
      </c>
      <c r="P390" s="24">
        <v>0</v>
      </c>
      <c r="Q390" s="24">
        <v>0</v>
      </c>
      <c r="R390" s="24">
        <v>0</v>
      </c>
      <c r="S390" s="24">
        <v>0</v>
      </c>
      <c r="T390" s="24">
        <v>0</v>
      </c>
      <c r="U390" s="24">
        <v>0</v>
      </c>
      <c r="V390" s="24">
        <v>190240</v>
      </c>
      <c r="W390" s="24">
        <v>0</v>
      </c>
      <c r="X390" s="24">
        <f t="shared" si="41"/>
        <v>190240</v>
      </c>
      <c r="Y390" s="12">
        <f t="shared" si="34"/>
        <v>0</v>
      </c>
      <c r="Z390" s="12">
        <f t="shared" si="35"/>
        <v>0</v>
      </c>
      <c r="AA390" s="12">
        <f t="shared" si="36"/>
        <v>0</v>
      </c>
      <c r="AB390" s="13">
        <f t="shared" si="37"/>
        <v>0</v>
      </c>
    </row>
    <row r="391" spans="1:28" outlineLevel="2" x14ac:dyDescent="0.35">
      <c r="A391" s="25" t="s">
        <v>228</v>
      </c>
      <c r="B391" s="25" t="s">
        <v>31</v>
      </c>
      <c r="C391" s="25" t="s">
        <v>79</v>
      </c>
      <c r="D391" s="25" t="s">
        <v>85</v>
      </c>
      <c r="E391" s="25" t="s">
        <v>34</v>
      </c>
      <c r="F391" s="26" t="s">
        <v>35</v>
      </c>
      <c r="G391" s="25">
        <v>1120</v>
      </c>
      <c r="H391" s="25">
        <v>709800000</v>
      </c>
      <c r="I391" s="26" t="s">
        <v>32</v>
      </c>
      <c r="J391" s="27" t="s">
        <v>86</v>
      </c>
      <c r="K391" s="24">
        <v>1541574</v>
      </c>
      <c r="L391" s="24">
        <v>1541574</v>
      </c>
      <c r="M391" s="24">
        <v>0</v>
      </c>
      <c r="N391" s="24">
        <v>0</v>
      </c>
      <c r="O391" s="24">
        <f t="shared" si="39"/>
        <v>1541574</v>
      </c>
      <c r="P391" s="24">
        <v>0</v>
      </c>
      <c r="Q391" s="24">
        <v>0</v>
      </c>
      <c r="R391" s="24">
        <v>0</v>
      </c>
      <c r="S391" s="24">
        <v>0</v>
      </c>
      <c r="T391" s="24">
        <v>0</v>
      </c>
      <c r="U391" s="24">
        <v>403825</v>
      </c>
      <c r="V391" s="24">
        <v>1541574</v>
      </c>
      <c r="W391" s="24">
        <v>0</v>
      </c>
      <c r="X391" s="24">
        <f t="shared" si="41"/>
        <v>1541574</v>
      </c>
      <c r="Y391" s="12">
        <f t="shared" si="34"/>
        <v>0</v>
      </c>
      <c r="Z391" s="12">
        <f t="shared" si="35"/>
        <v>0</v>
      </c>
      <c r="AA391" s="12">
        <f t="shared" si="36"/>
        <v>0</v>
      </c>
      <c r="AB391" s="13">
        <f t="shared" si="37"/>
        <v>0</v>
      </c>
    </row>
    <row r="392" spans="1:28" outlineLevel="2" x14ac:dyDescent="0.35">
      <c r="A392" s="25" t="s">
        <v>228</v>
      </c>
      <c r="B392" s="25" t="s">
        <v>31</v>
      </c>
      <c r="C392" s="25" t="s">
        <v>79</v>
      </c>
      <c r="D392" s="25" t="s">
        <v>184</v>
      </c>
      <c r="E392" s="25" t="s">
        <v>34</v>
      </c>
      <c r="F392" s="26" t="s">
        <v>35</v>
      </c>
      <c r="G392" s="25">
        <v>1120</v>
      </c>
      <c r="H392" s="25">
        <v>709800000</v>
      </c>
      <c r="I392" s="26" t="s">
        <v>32</v>
      </c>
      <c r="J392" s="27" t="s">
        <v>185</v>
      </c>
      <c r="K392" s="24">
        <v>96000</v>
      </c>
      <c r="L392" s="24">
        <v>96000</v>
      </c>
      <c r="M392" s="24">
        <v>0</v>
      </c>
      <c r="N392" s="24">
        <v>0</v>
      </c>
      <c r="O392" s="24">
        <f t="shared" si="39"/>
        <v>96000</v>
      </c>
      <c r="P392" s="24">
        <v>0</v>
      </c>
      <c r="Q392" s="24">
        <v>0</v>
      </c>
      <c r="R392" s="24">
        <v>0</v>
      </c>
      <c r="S392" s="24">
        <v>0</v>
      </c>
      <c r="T392" s="24">
        <v>0</v>
      </c>
      <c r="U392" s="24">
        <v>0</v>
      </c>
      <c r="V392" s="24">
        <v>96000</v>
      </c>
      <c r="W392" s="24">
        <v>0</v>
      </c>
      <c r="X392" s="24">
        <f t="shared" si="41"/>
        <v>96000</v>
      </c>
      <c r="Y392" s="12">
        <f t="shared" si="34"/>
        <v>0</v>
      </c>
      <c r="Z392" s="12">
        <f t="shared" si="35"/>
        <v>0</v>
      </c>
      <c r="AA392" s="12">
        <f t="shared" si="36"/>
        <v>0</v>
      </c>
      <c r="AB392" s="13">
        <f t="shared" si="37"/>
        <v>0</v>
      </c>
    </row>
    <row r="393" spans="1:28" outlineLevel="2" x14ac:dyDescent="0.35">
      <c r="A393" s="25" t="s">
        <v>228</v>
      </c>
      <c r="B393" s="25" t="s">
        <v>31</v>
      </c>
      <c r="C393" s="25" t="s">
        <v>79</v>
      </c>
      <c r="D393" s="25" t="s">
        <v>87</v>
      </c>
      <c r="E393" s="25" t="s">
        <v>34</v>
      </c>
      <c r="F393" s="26" t="s">
        <v>35</v>
      </c>
      <c r="G393" s="25">
        <v>1120</v>
      </c>
      <c r="H393" s="25">
        <v>709800000</v>
      </c>
      <c r="I393" s="26" t="s">
        <v>32</v>
      </c>
      <c r="J393" s="27" t="s">
        <v>394</v>
      </c>
      <c r="K393" s="24">
        <v>16265476</v>
      </c>
      <c r="L393" s="24">
        <v>16265476</v>
      </c>
      <c r="M393" s="24">
        <v>0</v>
      </c>
      <c r="N393" s="24">
        <v>0</v>
      </c>
      <c r="O393" s="24">
        <f t="shared" si="39"/>
        <v>16265476</v>
      </c>
      <c r="P393" s="24">
        <v>0</v>
      </c>
      <c r="Q393" s="24">
        <v>0</v>
      </c>
      <c r="R393" s="24">
        <v>0</v>
      </c>
      <c r="S393" s="24">
        <v>0</v>
      </c>
      <c r="T393" s="24">
        <v>0</v>
      </c>
      <c r="U393" s="24">
        <v>1724123</v>
      </c>
      <c r="V393" s="24">
        <v>16265476</v>
      </c>
      <c r="W393" s="24">
        <v>0</v>
      </c>
      <c r="X393" s="24">
        <f t="shared" si="41"/>
        <v>16265476</v>
      </c>
      <c r="Y393" s="12">
        <f t="shared" si="34"/>
        <v>0</v>
      </c>
      <c r="Z393" s="12">
        <f t="shared" si="35"/>
        <v>0</v>
      </c>
      <c r="AA393" s="12">
        <f t="shared" si="36"/>
        <v>0</v>
      </c>
      <c r="AB393" s="13">
        <f t="shared" si="37"/>
        <v>0</v>
      </c>
    </row>
    <row r="394" spans="1:28" ht="29" outlineLevel="2" x14ac:dyDescent="0.35">
      <c r="A394" s="25" t="s">
        <v>228</v>
      </c>
      <c r="B394" s="25" t="s">
        <v>31</v>
      </c>
      <c r="C394" s="25" t="s">
        <v>79</v>
      </c>
      <c r="D394" s="25" t="s">
        <v>186</v>
      </c>
      <c r="E394" s="25" t="s">
        <v>34</v>
      </c>
      <c r="F394" s="26" t="s">
        <v>35</v>
      </c>
      <c r="G394" s="25">
        <v>1120</v>
      </c>
      <c r="H394" s="25">
        <v>709800000</v>
      </c>
      <c r="I394" s="26" t="s">
        <v>32</v>
      </c>
      <c r="J394" s="27" t="s">
        <v>453</v>
      </c>
      <c r="K394" s="24">
        <v>97271</v>
      </c>
      <c r="L394" s="24">
        <v>97271</v>
      </c>
      <c r="M394" s="24">
        <v>0</v>
      </c>
      <c r="N394" s="24">
        <v>0</v>
      </c>
      <c r="O394" s="24">
        <f t="shared" si="39"/>
        <v>97271</v>
      </c>
      <c r="P394" s="24">
        <v>0</v>
      </c>
      <c r="Q394" s="24">
        <v>0</v>
      </c>
      <c r="R394" s="24">
        <v>0</v>
      </c>
      <c r="S394" s="24">
        <v>0</v>
      </c>
      <c r="T394" s="24">
        <v>0</v>
      </c>
      <c r="U394" s="24">
        <v>0</v>
      </c>
      <c r="V394" s="24">
        <v>97271</v>
      </c>
      <c r="W394" s="24">
        <v>0</v>
      </c>
      <c r="X394" s="24">
        <f t="shared" si="41"/>
        <v>97271</v>
      </c>
      <c r="Y394" s="12">
        <f t="shared" si="34"/>
        <v>0</v>
      </c>
      <c r="Z394" s="12">
        <f t="shared" si="35"/>
        <v>0</v>
      </c>
      <c r="AA394" s="12">
        <f t="shared" si="36"/>
        <v>0</v>
      </c>
      <c r="AB394" s="13">
        <f t="shared" si="37"/>
        <v>0</v>
      </c>
    </row>
    <row r="395" spans="1:28" outlineLevel="2" x14ac:dyDescent="0.35">
      <c r="A395" s="25" t="s">
        <v>228</v>
      </c>
      <c r="B395" s="25" t="s">
        <v>31</v>
      </c>
      <c r="C395" s="25" t="s">
        <v>79</v>
      </c>
      <c r="D395" s="25" t="s">
        <v>88</v>
      </c>
      <c r="E395" s="25" t="s">
        <v>34</v>
      </c>
      <c r="F395" s="26" t="s">
        <v>35</v>
      </c>
      <c r="G395" s="25">
        <v>1120</v>
      </c>
      <c r="H395" s="25">
        <v>709800000</v>
      </c>
      <c r="I395" s="26" t="s">
        <v>32</v>
      </c>
      <c r="J395" s="27" t="s">
        <v>395</v>
      </c>
      <c r="K395" s="24">
        <v>34953765</v>
      </c>
      <c r="L395" s="24">
        <v>34953765</v>
      </c>
      <c r="M395" s="24">
        <v>0</v>
      </c>
      <c r="N395" s="24">
        <v>0</v>
      </c>
      <c r="O395" s="24">
        <f t="shared" si="39"/>
        <v>34953765</v>
      </c>
      <c r="P395" s="24">
        <v>0</v>
      </c>
      <c r="Q395" s="24">
        <v>0</v>
      </c>
      <c r="R395" s="24">
        <v>0</v>
      </c>
      <c r="S395" s="24">
        <v>0</v>
      </c>
      <c r="T395" s="24">
        <v>0</v>
      </c>
      <c r="U395" s="24">
        <v>22313795</v>
      </c>
      <c r="V395" s="24">
        <v>34953765</v>
      </c>
      <c r="W395" s="24">
        <v>0</v>
      </c>
      <c r="X395" s="24">
        <f t="shared" si="41"/>
        <v>34953765</v>
      </c>
      <c r="Y395" s="12">
        <f t="shared" si="34"/>
        <v>0</v>
      </c>
      <c r="Z395" s="12">
        <f t="shared" si="35"/>
        <v>0</v>
      </c>
      <c r="AA395" s="12">
        <f t="shared" si="36"/>
        <v>0</v>
      </c>
      <c r="AB395" s="13">
        <f t="shared" si="37"/>
        <v>0</v>
      </c>
    </row>
    <row r="396" spans="1:28" outlineLevel="2" x14ac:dyDescent="0.35">
      <c r="A396" s="25" t="s">
        <v>228</v>
      </c>
      <c r="B396" s="25" t="s">
        <v>31</v>
      </c>
      <c r="C396" s="25" t="s">
        <v>79</v>
      </c>
      <c r="D396" s="25" t="s">
        <v>187</v>
      </c>
      <c r="E396" s="25" t="s">
        <v>34</v>
      </c>
      <c r="F396" s="26" t="s">
        <v>35</v>
      </c>
      <c r="G396" s="25">
        <v>1120</v>
      </c>
      <c r="H396" s="25">
        <v>709800000</v>
      </c>
      <c r="I396" s="26" t="s">
        <v>32</v>
      </c>
      <c r="J396" s="27" t="s">
        <v>188</v>
      </c>
      <c r="K396" s="24">
        <v>2127100</v>
      </c>
      <c r="L396" s="24">
        <v>2127100</v>
      </c>
      <c r="M396" s="24">
        <v>0</v>
      </c>
      <c r="N396" s="24">
        <v>0</v>
      </c>
      <c r="O396" s="24">
        <f t="shared" si="39"/>
        <v>2127100</v>
      </c>
      <c r="P396" s="24">
        <v>0</v>
      </c>
      <c r="Q396" s="24">
        <v>0</v>
      </c>
      <c r="R396" s="24">
        <v>0</v>
      </c>
      <c r="S396" s="24">
        <v>0</v>
      </c>
      <c r="T396" s="24">
        <v>0</v>
      </c>
      <c r="U396" s="24">
        <v>0</v>
      </c>
      <c r="V396" s="24">
        <v>2127100</v>
      </c>
      <c r="W396" s="24">
        <v>0</v>
      </c>
      <c r="X396" s="24">
        <f t="shared" si="41"/>
        <v>2127100</v>
      </c>
      <c r="Y396" s="12">
        <f t="shared" ref="Y396:Y459" si="42">IFERROR(($S396/$L396),0)</f>
        <v>0</v>
      </c>
      <c r="Z396" s="12">
        <f t="shared" ref="Z396:Z459" si="43">IFERROR(($S396/$O396),0)</f>
        <v>0</v>
      </c>
      <c r="AA396" s="12">
        <f t="shared" ref="AA396:AA459" si="44">IFERROR((($P396+$Q396+$R396)/$O396),0)</f>
        <v>0</v>
      </c>
      <c r="AB396" s="13">
        <f t="shared" ref="AB396:AB459" si="45">$Z396+$AA396</f>
        <v>0</v>
      </c>
    </row>
    <row r="397" spans="1:28" outlineLevel="2" x14ac:dyDescent="0.35">
      <c r="A397" s="25" t="s">
        <v>228</v>
      </c>
      <c r="B397" s="25" t="s">
        <v>31</v>
      </c>
      <c r="C397" s="25" t="s">
        <v>79</v>
      </c>
      <c r="D397" s="25" t="s">
        <v>189</v>
      </c>
      <c r="E397" s="25" t="s">
        <v>34</v>
      </c>
      <c r="F397" s="26" t="s">
        <v>35</v>
      </c>
      <c r="G397" s="25">
        <v>1120</v>
      </c>
      <c r="H397" s="25">
        <v>709800000</v>
      </c>
      <c r="I397" s="26" t="s">
        <v>32</v>
      </c>
      <c r="J397" s="27" t="s">
        <v>454</v>
      </c>
      <c r="K397" s="24">
        <v>78508440</v>
      </c>
      <c r="L397" s="24">
        <v>78508440</v>
      </c>
      <c r="M397" s="24">
        <v>0</v>
      </c>
      <c r="N397" s="24">
        <v>0</v>
      </c>
      <c r="O397" s="24">
        <f t="shared" si="39"/>
        <v>78508440</v>
      </c>
      <c r="P397" s="24">
        <v>0</v>
      </c>
      <c r="Q397" s="24">
        <v>0</v>
      </c>
      <c r="R397" s="24">
        <v>0</v>
      </c>
      <c r="S397" s="24">
        <v>0</v>
      </c>
      <c r="T397" s="24">
        <v>0</v>
      </c>
      <c r="U397" s="24">
        <v>15660777</v>
      </c>
      <c r="V397" s="24">
        <v>78508440</v>
      </c>
      <c r="W397" s="24">
        <v>0</v>
      </c>
      <c r="X397" s="24">
        <f t="shared" si="41"/>
        <v>78508440</v>
      </c>
      <c r="Y397" s="12">
        <f t="shared" si="42"/>
        <v>0</v>
      </c>
      <c r="Z397" s="12">
        <f t="shared" si="43"/>
        <v>0</v>
      </c>
      <c r="AA397" s="12">
        <f t="shared" si="44"/>
        <v>0</v>
      </c>
      <c r="AB397" s="13">
        <f t="shared" si="45"/>
        <v>0</v>
      </c>
    </row>
    <row r="398" spans="1:28" outlineLevel="2" x14ac:dyDescent="0.35">
      <c r="A398" s="25" t="s">
        <v>228</v>
      </c>
      <c r="B398" s="25" t="s">
        <v>31</v>
      </c>
      <c r="C398" s="25" t="s">
        <v>79</v>
      </c>
      <c r="D398" s="25" t="s">
        <v>190</v>
      </c>
      <c r="E398" s="25" t="s">
        <v>34</v>
      </c>
      <c r="F398" s="26" t="s">
        <v>35</v>
      </c>
      <c r="G398" s="25">
        <v>1120</v>
      </c>
      <c r="H398" s="25">
        <v>709800000</v>
      </c>
      <c r="I398" s="26" t="s">
        <v>32</v>
      </c>
      <c r="J398" s="27" t="s">
        <v>455</v>
      </c>
      <c r="K398" s="24">
        <v>5000059</v>
      </c>
      <c r="L398" s="24">
        <v>5000059</v>
      </c>
      <c r="M398" s="24">
        <v>0</v>
      </c>
      <c r="N398" s="24">
        <v>0</v>
      </c>
      <c r="O398" s="24">
        <f t="shared" si="39"/>
        <v>5000059</v>
      </c>
      <c r="P398" s="24">
        <v>0</v>
      </c>
      <c r="Q398" s="24">
        <v>0</v>
      </c>
      <c r="R398" s="24">
        <v>0</v>
      </c>
      <c r="S398" s="24">
        <v>0</v>
      </c>
      <c r="T398" s="24">
        <v>0</v>
      </c>
      <c r="U398" s="24">
        <v>0</v>
      </c>
      <c r="V398" s="24">
        <v>5000059</v>
      </c>
      <c r="W398" s="24">
        <v>0</v>
      </c>
      <c r="X398" s="24">
        <f t="shared" si="41"/>
        <v>5000059</v>
      </c>
      <c r="Y398" s="12">
        <f t="shared" si="42"/>
        <v>0</v>
      </c>
      <c r="Z398" s="12">
        <f t="shared" si="43"/>
        <v>0</v>
      </c>
      <c r="AA398" s="12">
        <f t="shared" si="44"/>
        <v>0</v>
      </c>
      <c r="AB398" s="13">
        <f t="shared" si="45"/>
        <v>0</v>
      </c>
    </row>
    <row r="399" spans="1:28" outlineLevel="2" x14ac:dyDescent="0.35">
      <c r="A399" s="25" t="s">
        <v>228</v>
      </c>
      <c r="B399" s="25" t="s">
        <v>31</v>
      </c>
      <c r="C399" s="25" t="s">
        <v>79</v>
      </c>
      <c r="D399" s="25" t="s">
        <v>229</v>
      </c>
      <c r="E399" s="25" t="s">
        <v>34</v>
      </c>
      <c r="F399" s="26" t="s">
        <v>35</v>
      </c>
      <c r="G399" s="25">
        <v>1120</v>
      </c>
      <c r="H399" s="25">
        <v>709800000</v>
      </c>
      <c r="I399" s="26" t="s">
        <v>32</v>
      </c>
      <c r="J399" s="27" t="s">
        <v>499</v>
      </c>
      <c r="K399" s="24">
        <v>1072619</v>
      </c>
      <c r="L399" s="24">
        <v>1072619</v>
      </c>
      <c r="M399" s="24">
        <v>0</v>
      </c>
      <c r="N399" s="24">
        <v>0</v>
      </c>
      <c r="O399" s="24">
        <f t="shared" ref="O399:O464" si="46">$L399+$M399</f>
        <v>1072619</v>
      </c>
      <c r="P399" s="24">
        <v>0</v>
      </c>
      <c r="Q399" s="24">
        <v>0</v>
      </c>
      <c r="R399" s="24">
        <v>0</v>
      </c>
      <c r="S399" s="24">
        <v>0</v>
      </c>
      <c r="T399" s="24">
        <v>0</v>
      </c>
      <c r="U399" s="24">
        <v>1072619</v>
      </c>
      <c r="V399" s="24">
        <v>1072619</v>
      </c>
      <c r="W399" s="24">
        <v>0</v>
      </c>
      <c r="X399" s="24">
        <f t="shared" si="41"/>
        <v>1072619</v>
      </c>
      <c r="Y399" s="12">
        <f t="shared" si="42"/>
        <v>0</v>
      </c>
      <c r="Z399" s="12">
        <f t="shared" si="43"/>
        <v>0</v>
      </c>
      <c r="AA399" s="12">
        <f t="shared" si="44"/>
        <v>0</v>
      </c>
      <c r="AB399" s="13">
        <f t="shared" si="45"/>
        <v>0</v>
      </c>
    </row>
    <row r="400" spans="1:28" ht="29" outlineLevel="2" x14ac:dyDescent="0.35">
      <c r="A400" s="25" t="s">
        <v>228</v>
      </c>
      <c r="B400" s="25" t="s">
        <v>31</v>
      </c>
      <c r="C400" s="25" t="s">
        <v>79</v>
      </c>
      <c r="D400" s="25" t="s">
        <v>89</v>
      </c>
      <c r="E400" s="25" t="s">
        <v>34</v>
      </c>
      <c r="F400" s="26" t="s">
        <v>35</v>
      </c>
      <c r="G400" s="25">
        <v>1120</v>
      </c>
      <c r="H400" s="25">
        <v>709800000</v>
      </c>
      <c r="I400" s="26" t="s">
        <v>32</v>
      </c>
      <c r="J400" s="27" t="s">
        <v>396</v>
      </c>
      <c r="K400" s="24">
        <v>1550150</v>
      </c>
      <c r="L400" s="24">
        <v>1550150</v>
      </c>
      <c r="M400" s="24">
        <v>0</v>
      </c>
      <c r="N400" s="24">
        <v>0</v>
      </c>
      <c r="O400" s="24">
        <f t="shared" si="46"/>
        <v>1550150</v>
      </c>
      <c r="P400" s="24">
        <v>0</v>
      </c>
      <c r="Q400" s="24">
        <v>0</v>
      </c>
      <c r="R400" s="24">
        <v>0</v>
      </c>
      <c r="S400" s="24">
        <v>0</v>
      </c>
      <c r="T400" s="24">
        <v>0</v>
      </c>
      <c r="U400" s="24">
        <v>0</v>
      </c>
      <c r="V400" s="24">
        <v>1550150</v>
      </c>
      <c r="W400" s="24">
        <v>0</v>
      </c>
      <c r="X400" s="24">
        <f t="shared" si="41"/>
        <v>1550150</v>
      </c>
      <c r="Y400" s="12">
        <f t="shared" si="42"/>
        <v>0</v>
      </c>
      <c r="Z400" s="12">
        <f t="shared" si="43"/>
        <v>0</v>
      </c>
      <c r="AA400" s="12">
        <f t="shared" si="44"/>
        <v>0</v>
      </c>
      <c r="AB400" s="13">
        <f t="shared" si="45"/>
        <v>0</v>
      </c>
    </row>
    <row r="401" spans="1:28" outlineLevel="2" x14ac:dyDescent="0.35">
      <c r="A401" s="25" t="s">
        <v>233</v>
      </c>
      <c r="B401" s="25" t="s">
        <v>31</v>
      </c>
      <c r="C401" s="25" t="s">
        <v>79</v>
      </c>
      <c r="D401" s="25" t="s">
        <v>87</v>
      </c>
      <c r="E401" s="25" t="s">
        <v>34</v>
      </c>
      <c r="F401" s="26" t="s">
        <v>35</v>
      </c>
      <c r="G401" s="25">
        <v>1120</v>
      </c>
      <c r="H401" s="25">
        <v>709600000</v>
      </c>
      <c r="I401" s="26" t="s">
        <v>32</v>
      </c>
      <c r="J401" s="27" t="s">
        <v>394</v>
      </c>
      <c r="K401" s="24">
        <v>748944</v>
      </c>
      <c r="L401" s="24">
        <v>748944</v>
      </c>
      <c r="M401" s="24">
        <v>0</v>
      </c>
      <c r="N401" s="24">
        <v>0</v>
      </c>
      <c r="O401" s="24">
        <f t="shared" si="46"/>
        <v>748944</v>
      </c>
      <c r="P401" s="24">
        <v>0</v>
      </c>
      <c r="Q401" s="24">
        <v>0</v>
      </c>
      <c r="R401" s="24">
        <v>0</v>
      </c>
      <c r="S401" s="24">
        <v>0</v>
      </c>
      <c r="T401" s="24">
        <v>0</v>
      </c>
      <c r="U401" s="24">
        <v>748944</v>
      </c>
      <c r="V401" s="24">
        <v>748944</v>
      </c>
      <c r="W401" s="24">
        <v>0</v>
      </c>
      <c r="X401" s="24">
        <f t="shared" si="41"/>
        <v>748944</v>
      </c>
      <c r="Y401" s="12">
        <f t="shared" si="42"/>
        <v>0</v>
      </c>
      <c r="Z401" s="12">
        <f t="shared" si="43"/>
        <v>0</v>
      </c>
      <c r="AA401" s="12">
        <f t="shared" si="44"/>
        <v>0</v>
      </c>
      <c r="AB401" s="13">
        <f t="shared" si="45"/>
        <v>0</v>
      </c>
    </row>
    <row r="402" spans="1:28" outlineLevel="2" x14ac:dyDescent="0.35">
      <c r="A402" s="25" t="s">
        <v>233</v>
      </c>
      <c r="B402" s="25" t="s">
        <v>31</v>
      </c>
      <c r="C402" s="25" t="s">
        <v>79</v>
      </c>
      <c r="D402" s="25" t="s">
        <v>88</v>
      </c>
      <c r="E402" s="25" t="s">
        <v>34</v>
      </c>
      <c r="F402" s="26" t="s">
        <v>35</v>
      </c>
      <c r="G402" s="25">
        <v>1120</v>
      </c>
      <c r="H402" s="25">
        <v>709600000</v>
      </c>
      <c r="I402" s="26" t="s">
        <v>32</v>
      </c>
      <c r="J402" s="27" t="s">
        <v>395</v>
      </c>
      <c r="K402" s="24">
        <v>703637</v>
      </c>
      <c r="L402" s="24">
        <v>703637</v>
      </c>
      <c r="M402" s="24">
        <v>0</v>
      </c>
      <c r="N402" s="24">
        <v>0</v>
      </c>
      <c r="O402" s="24">
        <f t="shared" si="46"/>
        <v>703637</v>
      </c>
      <c r="P402" s="24">
        <v>0</v>
      </c>
      <c r="Q402" s="24">
        <v>0</v>
      </c>
      <c r="R402" s="24">
        <v>0</v>
      </c>
      <c r="S402" s="24">
        <v>0</v>
      </c>
      <c r="T402" s="24">
        <v>0</v>
      </c>
      <c r="U402" s="24">
        <v>703637</v>
      </c>
      <c r="V402" s="24">
        <v>703637</v>
      </c>
      <c r="W402" s="24">
        <v>0</v>
      </c>
      <c r="X402" s="24">
        <f t="shared" si="41"/>
        <v>703637</v>
      </c>
      <c r="Y402" s="12">
        <f t="shared" si="42"/>
        <v>0</v>
      </c>
      <c r="Z402" s="12">
        <f t="shared" si="43"/>
        <v>0</v>
      </c>
      <c r="AA402" s="12">
        <f t="shared" si="44"/>
        <v>0</v>
      </c>
      <c r="AB402" s="13">
        <f t="shared" si="45"/>
        <v>0</v>
      </c>
    </row>
    <row r="403" spans="1:28" outlineLevel="1" x14ac:dyDescent="0.35">
      <c r="A403" s="29"/>
      <c r="B403" s="29"/>
      <c r="C403" s="29" t="s">
        <v>90</v>
      </c>
      <c r="D403" s="29"/>
      <c r="E403" s="29"/>
      <c r="F403" s="39"/>
      <c r="G403" s="29"/>
      <c r="H403" s="29"/>
      <c r="I403" s="39"/>
      <c r="J403" s="40"/>
      <c r="K403" s="30">
        <f t="shared" ref="K403:X403" si="47">SUBTOTAL(9,K335:K402)</f>
        <v>1090925715</v>
      </c>
      <c r="L403" s="30">
        <f t="shared" si="47"/>
        <v>1090925715</v>
      </c>
      <c r="M403" s="30">
        <f t="shared" si="47"/>
        <v>0</v>
      </c>
      <c r="N403" s="30">
        <f t="shared" si="47"/>
        <v>0</v>
      </c>
      <c r="O403" s="30">
        <f t="shared" si="47"/>
        <v>1090925715</v>
      </c>
      <c r="P403" s="30">
        <f t="shared" si="47"/>
        <v>69540043.719999999</v>
      </c>
      <c r="Q403" s="30">
        <f t="shared" si="47"/>
        <v>165418753.25999999</v>
      </c>
      <c r="R403" s="30">
        <f t="shared" si="47"/>
        <v>0</v>
      </c>
      <c r="S403" s="30">
        <f t="shared" si="47"/>
        <v>21852886.490000002</v>
      </c>
      <c r="T403" s="30">
        <f t="shared" si="47"/>
        <v>21852886.490000002</v>
      </c>
      <c r="U403" s="30">
        <f t="shared" si="47"/>
        <v>380649669.52999991</v>
      </c>
      <c r="V403" s="30">
        <f t="shared" si="47"/>
        <v>834114031.52999997</v>
      </c>
      <c r="W403" s="30">
        <f t="shared" si="47"/>
        <v>0</v>
      </c>
      <c r="X403" s="30">
        <f t="shared" si="47"/>
        <v>834114031.52999997</v>
      </c>
      <c r="Y403" s="14">
        <f t="shared" si="42"/>
        <v>2.0031507360700543E-2</v>
      </c>
      <c r="Z403" s="14">
        <f t="shared" si="43"/>
        <v>2.0031507360700543E-2</v>
      </c>
      <c r="AA403" s="14">
        <f t="shared" si="44"/>
        <v>0.21537561517651088</v>
      </c>
      <c r="AB403" s="15">
        <f t="shared" si="45"/>
        <v>0.23540712253721141</v>
      </c>
    </row>
    <row r="404" spans="1:28" outlineLevel="2" x14ac:dyDescent="0.35">
      <c r="A404" s="25" t="s">
        <v>30</v>
      </c>
      <c r="B404" s="25" t="s">
        <v>31</v>
      </c>
      <c r="C404" s="25" t="s">
        <v>91</v>
      </c>
      <c r="D404" s="25" t="s">
        <v>92</v>
      </c>
      <c r="E404" s="25" t="s">
        <v>34</v>
      </c>
      <c r="F404" s="26">
        <v>280</v>
      </c>
      <c r="G404" s="25">
        <v>2210</v>
      </c>
      <c r="H404" s="25">
        <v>709800000</v>
      </c>
      <c r="I404" s="26" t="s">
        <v>32</v>
      </c>
      <c r="J404" s="27" t="s">
        <v>397</v>
      </c>
      <c r="K404" s="24">
        <v>9736451</v>
      </c>
      <c r="L404" s="24">
        <v>9736451</v>
      </c>
      <c r="M404" s="24">
        <v>-3310269</v>
      </c>
      <c r="N404" s="24">
        <v>0</v>
      </c>
      <c r="O404" s="24">
        <f t="shared" si="46"/>
        <v>6426182</v>
      </c>
      <c r="P404" s="24">
        <v>1717176</v>
      </c>
      <c r="Q404" s="24">
        <v>0</v>
      </c>
      <c r="R404" s="24">
        <v>0</v>
      </c>
      <c r="S404" s="24">
        <v>0</v>
      </c>
      <c r="T404" s="24">
        <v>0</v>
      </c>
      <c r="U404" s="24">
        <v>4709006</v>
      </c>
      <c r="V404" s="24">
        <v>8019275</v>
      </c>
      <c r="W404" s="24">
        <v>0</v>
      </c>
      <c r="X404" s="24">
        <f t="shared" ref="X404:X441" si="48">+$O404-$P404-$Q404-$R404-$S404-$W404</f>
        <v>4709006</v>
      </c>
      <c r="Y404" s="12">
        <f t="shared" si="42"/>
        <v>0</v>
      </c>
      <c r="Z404" s="12">
        <f t="shared" si="43"/>
        <v>0</v>
      </c>
      <c r="AA404" s="12">
        <f t="shared" si="44"/>
        <v>0.2672155877315644</v>
      </c>
      <c r="AB404" s="13">
        <f t="shared" si="45"/>
        <v>0.2672155877315644</v>
      </c>
    </row>
    <row r="405" spans="1:28" outlineLevel="2" x14ac:dyDescent="0.35">
      <c r="A405" s="25" t="s">
        <v>30</v>
      </c>
      <c r="B405" s="25" t="s">
        <v>31</v>
      </c>
      <c r="C405" s="25" t="s">
        <v>91</v>
      </c>
      <c r="D405" s="25" t="s">
        <v>93</v>
      </c>
      <c r="E405" s="25" t="s">
        <v>34</v>
      </c>
      <c r="F405" s="26">
        <v>280</v>
      </c>
      <c r="G405" s="25">
        <v>2210</v>
      </c>
      <c r="H405" s="25">
        <v>709800000</v>
      </c>
      <c r="I405" s="26" t="s">
        <v>32</v>
      </c>
      <c r="J405" s="27" t="s">
        <v>94</v>
      </c>
      <c r="K405" s="24">
        <v>17434277</v>
      </c>
      <c r="L405" s="24">
        <v>17434277</v>
      </c>
      <c r="M405" s="24">
        <v>-1357925.8</v>
      </c>
      <c r="N405" s="24">
        <v>0</v>
      </c>
      <c r="O405" s="24">
        <f t="shared" si="46"/>
        <v>16076351.199999999</v>
      </c>
      <c r="P405" s="24">
        <v>2432200</v>
      </c>
      <c r="Q405" s="24">
        <v>0</v>
      </c>
      <c r="R405" s="24">
        <v>0</v>
      </c>
      <c r="S405" s="24">
        <v>0</v>
      </c>
      <c r="T405" s="24">
        <v>0</v>
      </c>
      <c r="U405" s="24">
        <v>13644151.199999999</v>
      </c>
      <c r="V405" s="24">
        <v>15002077</v>
      </c>
      <c r="W405" s="24">
        <v>0</v>
      </c>
      <c r="X405" s="24">
        <f t="shared" si="48"/>
        <v>13644151.199999999</v>
      </c>
      <c r="Y405" s="12">
        <f t="shared" si="42"/>
        <v>0</v>
      </c>
      <c r="Z405" s="12">
        <f t="shared" si="43"/>
        <v>0</v>
      </c>
      <c r="AA405" s="12">
        <f t="shared" si="44"/>
        <v>0.15129054906439218</v>
      </c>
      <c r="AB405" s="13">
        <f t="shared" si="45"/>
        <v>0.15129054906439218</v>
      </c>
    </row>
    <row r="406" spans="1:28" outlineLevel="2" x14ac:dyDescent="0.35">
      <c r="A406" s="25" t="s">
        <v>30</v>
      </c>
      <c r="B406" s="25" t="s">
        <v>31</v>
      </c>
      <c r="C406" s="25" t="s">
        <v>91</v>
      </c>
      <c r="D406" s="25" t="s">
        <v>95</v>
      </c>
      <c r="E406" s="25" t="s">
        <v>34</v>
      </c>
      <c r="F406" s="26">
        <v>280</v>
      </c>
      <c r="G406" s="25">
        <v>2210</v>
      </c>
      <c r="H406" s="25">
        <v>709800000</v>
      </c>
      <c r="I406" s="26" t="s">
        <v>32</v>
      </c>
      <c r="J406" s="27" t="s">
        <v>398</v>
      </c>
      <c r="K406" s="24">
        <v>5244673</v>
      </c>
      <c r="L406" s="24">
        <v>5244673</v>
      </c>
      <c r="M406" s="24">
        <v>-2226708</v>
      </c>
      <c r="N406" s="24">
        <v>0</v>
      </c>
      <c r="O406" s="24">
        <f t="shared" si="46"/>
        <v>3017965</v>
      </c>
      <c r="P406" s="24">
        <v>0</v>
      </c>
      <c r="Q406" s="24">
        <v>0</v>
      </c>
      <c r="R406" s="24">
        <v>0</v>
      </c>
      <c r="S406" s="24">
        <v>0</v>
      </c>
      <c r="T406" s="24">
        <v>0</v>
      </c>
      <c r="U406" s="24">
        <v>3017965</v>
      </c>
      <c r="V406" s="24">
        <v>5244673</v>
      </c>
      <c r="W406" s="24">
        <v>0</v>
      </c>
      <c r="X406" s="24">
        <f t="shared" si="48"/>
        <v>3017965</v>
      </c>
      <c r="Y406" s="12">
        <f t="shared" si="42"/>
        <v>0</v>
      </c>
      <c r="Z406" s="12">
        <f t="shared" si="43"/>
        <v>0</v>
      </c>
      <c r="AA406" s="12">
        <f t="shared" si="44"/>
        <v>0</v>
      </c>
      <c r="AB406" s="13">
        <f t="shared" si="45"/>
        <v>0</v>
      </c>
    </row>
    <row r="407" spans="1:28" outlineLevel="2" x14ac:dyDescent="0.35">
      <c r="A407" s="25" t="s">
        <v>30</v>
      </c>
      <c r="B407" s="25" t="s">
        <v>31</v>
      </c>
      <c r="C407" s="25" t="s">
        <v>91</v>
      </c>
      <c r="D407" s="25" t="s">
        <v>96</v>
      </c>
      <c r="E407" s="25" t="s">
        <v>34</v>
      </c>
      <c r="F407" s="26">
        <v>280</v>
      </c>
      <c r="G407" s="25">
        <v>2210</v>
      </c>
      <c r="H407" s="25">
        <v>709800000</v>
      </c>
      <c r="I407" s="26" t="s">
        <v>32</v>
      </c>
      <c r="J407" s="27" t="s">
        <v>97</v>
      </c>
      <c r="K407" s="24">
        <v>6923614</v>
      </c>
      <c r="L407" s="24">
        <v>6923614</v>
      </c>
      <c r="M407" s="24">
        <v>-482398</v>
      </c>
      <c r="N407" s="24">
        <v>0</v>
      </c>
      <c r="O407" s="24">
        <f t="shared" si="46"/>
        <v>6441216</v>
      </c>
      <c r="P407" s="24">
        <v>0</v>
      </c>
      <c r="Q407" s="24">
        <v>0</v>
      </c>
      <c r="R407" s="24">
        <v>0</v>
      </c>
      <c r="S407" s="24">
        <v>0</v>
      </c>
      <c r="T407" s="24">
        <v>0</v>
      </c>
      <c r="U407" s="24">
        <v>6441216</v>
      </c>
      <c r="V407" s="24">
        <v>6923614</v>
      </c>
      <c r="W407" s="24">
        <v>0</v>
      </c>
      <c r="X407" s="24">
        <f t="shared" si="48"/>
        <v>6441216</v>
      </c>
      <c r="Y407" s="12">
        <f t="shared" si="42"/>
        <v>0</v>
      </c>
      <c r="Z407" s="12">
        <f t="shared" si="43"/>
        <v>0</v>
      </c>
      <c r="AA407" s="12">
        <f t="shared" si="44"/>
        <v>0</v>
      </c>
      <c r="AB407" s="13">
        <f t="shared" si="45"/>
        <v>0</v>
      </c>
    </row>
    <row r="408" spans="1:28" outlineLevel="2" x14ac:dyDescent="0.35">
      <c r="A408" s="25" t="s">
        <v>30</v>
      </c>
      <c r="B408" s="25" t="s">
        <v>31</v>
      </c>
      <c r="C408" s="25" t="s">
        <v>91</v>
      </c>
      <c r="D408" s="25" t="s">
        <v>98</v>
      </c>
      <c r="E408" s="25" t="s">
        <v>34</v>
      </c>
      <c r="F408" s="26">
        <v>280</v>
      </c>
      <c r="G408" s="25">
        <v>2240</v>
      </c>
      <c r="H408" s="25">
        <v>709800000</v>
      </c>
      <c r="I408" s="26" t="s">
        <v>32</v>
      </c>
      <c r="J408" s="27" t="s">
        <v>99</v>
      </c>
      <c r="K408" s="24">
        <v>69075923</v>
      </c>
      <c r="L408" s="24">
        <v>69075923</v>
      </c>
      <c r="M408" s="24">
        <v>7377300.7999999998</v>
      </c>
      <c r="N408" s="24">
        <v>0</v>
      </c>
      <c r="O408" s="24">
        <f t="shared" si="46"/>
        <v>76453223.799999997</v>
      </c>
      <c r="P408" s="24">
        <v>0</v>
      </c>
      <c r="Q408" s="24">
        <v>7377300.7999999998</v>
      </c>
      <c r="R408" s="24">
        <v>0</v>
      </c>
      <c r="S408" s="24">
        <v>0</v>
      </c>
      <c r="T408" s="24">
        <v>0</v>
      </c>
      <c r="U408" s="24">
        <v>61698622.200000003</v>
      </c>
      <c r="V408" s="24">
        <v>61698622.200000003</v>
      </c>
      <c r="W408" s="24">
        <v>0</v>
      </c>
      <c r="X408" s="24">
        <f t="shared" si="48"/>
        <v>69075923</v>
      </c>
      <c r="Y408" s="12">
        <f t="shared" si="42"/>
        <v>0</v>
      </c>
      <c r="Z408" s="12">
        <f t="shared" si="43"/>
        <v>0</v>
      </c>
      <c r="AA408" s="12">
        <f t="shared" si="44"/>
        <v>9.6494306365665639E-2</v>
      </c>
      <c r="AB408" s="13">
        <f t="shared" si="45"/>
        <v>9.6494306365665639E-2</v>
      </c>
    </row>
    <row r="409" spans="1:28" outlineLevel="2" x14ac:dyDescent="0.35">
      <c r="A409" s="25" t="s">
        <v>141</v>
      </c>
      <c r="B409" s="25" t="s">
        <v>31</v>
      </c>
      <c r="C409" s="25" t="s">
        <v>91</v>
      </c>
      <c r="D409" s="25" t="s">
        <v>191</v>
      </c>
      <c r="E409" s="25" t="s">
        <v>34</v>
      </c>
      <c r="F409" s="26">
        <v>280</v>
      </c>
      <c r="G409" s="25">
        <v>2210</v>
      </c>
      <c r="H409" s="25">
        <v>709800000</v>
      </c>
      <c r="I409" s="26" t="s">
        <v>32</v>
      </c>
      <c r="J409" s="27" t="s">
        <v>456</v>
      </c>
      <c r="K409" s="24">
        <v>3468010</v>
      </c>
      <c r="L409" s="24">
        <v>3468010</v>
      </c>
      <c r="M409" s="24">
        <v>0</v>
      </c>
      <c r="N409" s="24">
        <v>0</v>
      </c>
      <c r="O409" s="24">
        <f t="shared" si="46"/>
        <v>3468010</v>
      </c>
      <c r="P409" s="24">
        <v>0</v>
      </c>
      <c r="Q409" s="24">
        <v>0</v>
      </c>
      <c r="R409" s="24">
        <v>0</v>
      </c>
      <c r="S409" s="24">
        <v>0</v>
      </c>
      <c r="T409" s="24">
        <v>0</v>
      </c>
      <c r="U409" s="24">
        <v>3468010</v>
      </c>
      <c r="V409" s="24">
        <v>3468010</v>
      </c>
      <c r="W409" s="24">
        <v>0</v>
      </c>
      <c r="X409" s="24">
        <f t="shared" si="48"/>
        <v>3468010</v>
      </c>
      <c r="Y409" s="12">
        <f t="shared" si="42"/>
        <v>0</v>
      </c>
      <c r="Z409" s="12">
        <f t="shared" si="43"/>
        <v>0</v>
      </c>
      <c r="AA409" s="12">
        <f t="shared" si="44"/>
        <v>0</v>
      </c>
      <c r="AB409" s="13">
        <f t="shared" si="45"/>
        <v>0</v>
      </c>
    </row>
    <row r="410" spans="1:28" outlineLevel="2" x14ac:dyDescent="0.35">
      <c r="A410" s="25" t="s">
        <v>141</v>
      </c>
      <c r="B410" s="25" t="s">
        <v>31</v>
      </c>
      <c r="C410" s="25" t="s">
        <v>91</v>
      </c>
      <c r="D410" s="25" t="s">
        <v>192</v>
      </c>
      <c r="E410" s="25" t="s">
        <v>34</v>
      </c>
      <c r="F410" s="26">
        <v>280</v>
      </c>
      <c r="G410" s="25">
        <v>2210</v>
      </c>
      <c r="H410" s="25">
        <v>709800000</v>
      </c>
      <c r="I410" s="26" t="s">
        <v>32</v>
      </c>
      <c r="J410" s="27" t="s">
        <v>193</v>
      </c>
      <c r="K410" s="24">
        <v>300000000</v>
      </c>
      <c r="L410" s="24">
        <v>300000000</v>
      </c>
      <c r="M410" s="24">
        <v>0</v>
      </c>
      <c r="N410" s="24">
        <v>0</v>
      </c>
      <c r="O410" s="24">
        <f t="shared" si="46"/>
        <v>300000000</v>
      </c>
      <c r="P410" s="24">
        <v>0</v>
      </c>
      <c r="Q410" s="24">
        <v>98515095</v>
      </c>
      <c r="R410" s="24">
        <v>0</v>
      </c>
      <c r="S410" s="24">
        <v>0</v>
      </c>
      <c r="T410" s="24">
        <v>0</v>
      </c>
      <c r="U410" s="24">
        <v>201484905</v>
      </c>
      <c r="V410" s="24">
        <v>201484905</v>
      </c>
      <c r="W410" s="24">
        <v>0</v>
      </c>
      <c r="X410" s="24">
        <f t="shared" si="48"/>
        <v>201484905</v>
      </c>
      <c r="Y410" s="12">
        <f t="shared" si="42"/>
        <v>0</v>
      </c>
      <c r="Z410" s="12">
        <f t="shared" si="43"/>
        <v>0</v>
      </c>
      <c r="AA410" s="12">
        <f t="shared" si="44"/>
        <v>0.32838365000000003</v>
      </c>
      <c r="AB410" s="13">
        <f t="shared" si="45"/>
        <v>0.32838365000000003</v>
      </c>
    </row>
    <row r="411" spans="1:28" outlineLevel="2" x14ac:dyDescent="0.35">
      <c r="A411" s="25" t="s">
        <v>141</v>
      </c>
      <c r="B411" s="25" t="s">
        <v>31</v>
      </c>
      <c r="C411" s="25" t="s">
        <v>91</v>
      </c>
      <c r="D411" s="25" t="s">
        <v>93</v>
      </c>
      <c r="E411" s="25" t="s">
        <v>34</v>
      </c>
      <c r="F411" s="26">
        <v>280</v>
      </c>
      <c r="G411" s="25">
        <v>2210</v>
      </c>
      <c r="H411" s="25">
        <v>709800000</v>
      </c>
      <c r="I411" s="26" t="s">
        <v>32</v>
      </c>
      <c r="J411" s="27" t="s">
        <v>94</v>
      </c>
      <c r="K411" s="24">
        <v>280256442</v>
      </c>
      <c r="L411" s="24">
        <v>280256442</v>
      </c>
      <c r="M411" s="24">
        <v>0</v>
      </c>
      <c r="N411" s="24">
        <v>0</v>
      </c>
      <c r="O411" s="24">
        <f t="shared" si="46"/>
        <v>280256442</v>
      </c>
      <c r="P411" s="24">
        <v>0</v>
      </c>
      <c r="Q411" s="24">
        <v>411112.06</v>
      </c>
      <c r="R411" s="24">
        <v>0</v>
      </c>
      <c r="S411" s="24">
        <v>0</v>
      </c>
      <c r="T411" s="24">
        <v>0</v>
      </c>
      <c r="U411" s="24">
        <v>279845329.94</v>
      </c>
      <c r="V411" s="24">
        <v>279845329.94</v>
      </c>
      <c r="W411" s="24">
        <v>0</v>
      </c>
      <c r="X411" s="24">
        <f t="shared" si="48"/>
        <v>279845329.94</v>
      </c>
      <c r="Y411" s="12">
        <f t="shared" si="42"/>
        <v>0</v>
      </c>
      <c r="Z411" s="12">
        <f t="shared" si="43"/>
        <v>0</v>
      </c>
      <c r="AA411" s="12">
        <f t="shared" si="44"/>
        <v>1.4669138631254015E-3</v>
      </c>
      <c r="AB411" s="13">
        <f t="shared" si="45"/>
        <v>1.4669138631254015E-3</v>
      </c>
    </row>
    <row r="412" spans="1:28" outlineLevel="2" x14ac:dyDescent="0.35">
      <c r="A412" s="25" t="s">
        <v>141</v>
      </c>
      <c r="B412" s="25" t="s">
        <v>31</v>
      </c>
      <c r="C412" s="25" t="s">
        <v>91</v>
      </c>
      <c r="D412" s="25" t="s">
        <v>95</v>
      </c>
      <c r="E412" s="25" t="s">
        <v>34</v>
      </c>
      <c r="F412" s="26">
        <v>280</v>
      </c>
      <c r="G412" s="25">
        <v>2210</v>
      </c>
      <c r="H412" s="25">
        <v>709800000</v>
      </c>
      <c r="I412" s="26" t="s">
        <v>32</v>
      </c>
      <c r="J412" s="27" t="s">
        <v>398</v>
      </c>
      <c r="K412" s="24">
        <v>47934787</v>
      </c>
      <c r="L412" s="24">
        <v>47934787</v>
      </c>
      <c r="M412" s="24">
        <v>0</v>
      </c>
      <c r="N412" s="24">
        <v>0</v>
      </c>
      <c r="O412" s="24">
        <f t="shared" si="46"/>
        <v>47934787</v>
      </c>
      <c r="P412" s="24">
        <v>0</v>
      </c>
      <c r="Q412" s="24">
        <v>0</v>
      </c>
      <c r="R412" s="24">
        <v>0</v>
      </c>
      <c r="S412" s="24">
        <v>0</v>
      </c>
      <c r="T412" s="24">
        <v>0</v>
      </c>
      <c r="U412" s="24">
        <v>47934787</v>
      </c>
      <c r="V412" s="24">
        <v>47934787</v>
      </c>
      <c r="W412" s="24">
        <v>0</v>
      </c>
      <c r="X412" s="24">
        <f t="shared" si="48"/>
        <v>47934787</v>
      </c>
      <c r="Y412" s="12">
        <f t="shared" si="42"/>
        <v>0</v>
      </c>
      <c r="Z412" s="12">
        <f t="shared" si="43"/>
        <v>0</v>
      </c>
      <c r="AA412" s="12">
        <f t="shared" si="44"/>
        <v>0</v>
      </c>
      <c r="AB412" s="13">
        <f t="shared" si="45"/>
        <v>0</v>
      </c>
    </row>
    <row r="413" spans="1:28" outlineLevel="2" x14ac:dyDescent="0.35">
      <c r="A413" s="25" t="s">
        <v>141</v>
      </c>
      <c r="B413" s="25" t="s">
        <v>31</v>
      </c>
      <c r="C413" s="25" t="s">
        <v>91</v>
      </c>
      <c r="D413" s="25" t="s">
        <v>96</v>
      </c>
      <c r="E413" s="25" t="s">
        <v>34</v>
      </c>
      <c r="F413" s="26">
        <v>280</v>
      </c>
      <c r="G413" s="25">
        <v>2210</v>
      </c>
      <c r="H413" s="25">
        <v>709800000</v>
      </c>
      <c r="I413" s="26" t="s">
        <v>32</v>
      </c>
      <c r="J413" s="27" t="s">
        <v>97</v>
      </c>
      <c r="K413" s="24">
        <v>100200000</v>
      </c>
      <c r="L413" s="24">
        <v>100200000</v>
      </c>
      <c r="M413" s="24">
        <v>0</v>
      </c>
      <c r="N413" s="24">
        <v>0</v>
      </c>
      <c r="O413" s="24">
        <f t="shared" si="46"/>
        <v>100200000</v>
      </c>
      <c r="P413" s="24">
        <v>0</v>
      </c>
      <c r="Q413" s="24">
        <v>458158.52</v>
      </c>
      <c r="R413" s="24">
        <v>0</v>
      </c>
      <c r="S413" s="24">
        <v>615199.98</v>
      </c>
      <c r="T413" s="24">
        <v>615199.98</v>
      </c>
      <c r="U413" s="24">
        <v>99126641.5</v>
      </c>
      <c r="V413" s="24">
        <v>99126641.5</v>
      </c>
      <c r="W413" s="24">
        <v>0</v>
      </c>
      <c r="X413" s="24">
        <f t="shared" si="48"/>
        <v>99126641.5</v>
      </c>
      <c r="Y413" s="12">
        <f t="shared" si="42"/>
        <v>6.1397203592814366E-3</v>
      </c>
      <c r="Z413" s="12">
        <f t="shared" si="43"/>
        <v>6.1397203592814366E-3</v>
      </c>
      <c r="AA413" s="12">
        <f t="shared" si="44"/>
        <v>4.5724403193612775E-3</v>
      </c>
      <c r="AB413" s="13">
        <f t="shared" si="45"/>
        <v>1.0712160678642713E-2</v>
      </c>
    </row>
    <row r="414" spans="1:28" ht="159.5" outlineLevel="2" x14ac:dyDescent="0.35">
      <c r="A414" s="25" t="s">
        <v>141</v>
      </c>
      <c r="B414" s="25" t="s">
        <v>31</v>
      </c>
      <c r="C414" s="25" t="s">
        <v>91</v>
      </c>
      <c r="D414" s="25" t="s">
        <v>194</v>
      </c>
      <c r="E414" s="25" t="s">
        <v>34</v>
      </c>
      <c r="F414" s="26">
        <v>280</v>
      </c>
      <c r="G414" s="25">
        <v>2110</v>
      </c>
      <c r="H414" s="25">
        <v>709800000</v>
      </c>
      <c r="I414" s="26" t="s">
        <v>32</v>
      </c>
      <c r="J414" s="27" t="s">
        <v>457</v>
      </c>
      <c r="K414" s="24">
        <v>150000000</v>
      </c>
      <c r="L414" s="24">
        <v>150000000</v>
      </c>
      <c r="M414" s="24">
        <v>0</v>
      </c>
      <c r="N414" s="24">
        <v>0</v>
      </c>
      <c r="O414" s="24">
        <f t="shared" si="46"/>
        <v>150000000</v>
      </c>
      <c r="P414" s="24">
        <v>0</v>
      </c>
      <c r="Q414" s="24">
        <v>0</v>
      </c>
      <c r="R414" s="24">
        <v>0</v>
      </c>
      <c r="S414" s="24">
        <v>0</v>
      </c>
      <c r="T414" s="24">
        <v>0</v>
      </c>
      <c r="U414" s="24">
        <v>150000000</v>
      </c>
      <c r="V414" s="24">
        <v>150000000</v>
      </c>
      <c r="W414" s="24">
        <v>0</v>
      </c>
      <c r="X414" s="24">
        <f t="shared" si="48"/>
        <v>150000000</v>
      </c>
      <c r="Y414" s="12">
        <f t="shared" si="42"/>
        <v>0</v>
      </c>
      <c r="Z414" s="12">
        <f t="shared" si="43"/>
        <v>0</v>
      </c>
      <c r="AA414" s="12">
        <f t="shared" si="44"/>
        <v>0</v>
      </c>
      <c r="AB414" s="13">
        <f t="shared" si="45"/>
        <v>0</v>
      </c>
    </row>
    <row r="415" spans="1:28" outlineLevel="2" x14ac:dyDescent="0.35">
      <c r="A415" s="25" t="s">
        <v>141</v>
      </c>
      <c r="B415" s="25" t="s">
        <v>31</v>
      </c>
      <c r="C415" s="25" t="s">
        <v>91</v>
      </c>
      <c r="D415" s="25" t="s">
        <v>98</v>
      </c>
      <c r="E415" s="25" t="s">
        <v>34</v>
      </c>
      <c r="F415" s="26">
        <v>280</v>
      </c>
      <c r="G415" s="25">
        <v>2240</v>
      </c>
      <c r="H415" s="25">
        <v>709800000</v>
      </c>
      <c r="I415" s="26" t="s">
        <v>32</v>
      </c>
      <c r="J415" s="27" t="s">
        <v>99</v>
      </c>
      <c r="K415" s="24">
        <v>880677171</v>
      </c>
      <c r="L415" s="24">
        <v>880677171</v>
      </c>
      <c r="M415" s="24">
        <v>0</v>
      </c>
      <c r="N415" s="24">
        <v>0</v>
      </c>
      <c r="O415" s="24">
        <f t="shared" si="46"/>
        <v>880677171</v>
      </c>
      <c r="P415" s="24">
        <v>0</v>
      </c>
      <c r="Q415" s="24">
        <v>0</v>
      </c>
      <c r="R415" s="24">
        <v>0</v>
      </c>
      <c r="S415" s="24">
        <v>0</v>
      </c>
      <c r="T415" s="24">
        <v>0</v>
      </c>
      <c r="U415" s="24">
        <v>880677171</v>
      </c>
      <c r="V415" s="24">
        <v>880677171</v>
      </c>
      <c r="W415" s="24">
        <v>0</v>
      </c>
      <c r="X415" s="24">
        <f t="shared" si="48"/>
        <v>880677171</v>
      </c>
      <c r="Y415" s="12">
        <f t="shared" si="42"/>
        <v>0</v>
      </c>
      <c r="Z415" s="12">
        <f t="shared" si="43"/>
        <v>0</v>
      </c>
      <c r="AA415" s="12">
        <f t="shared" si="44"/>
        <v>0</v>
      </c>
      <c r="AB415" s="13">
        <f t="shared" si="45"/>
        <v>0</v>
      </c>
    </row>
    <row r="416" spans="1:28" outlineLevel="2" x14ac:dyDescent="0.35">
      <c r="A416" s="25" t="s">
        <v>199</v>
      </c>
      <c r="B416" s="25" t="s">
        <v>204</v>
      </c>
      <c r="C416" s="25" t="s">
        <v>91</v>
      </c>
      <c r="D416" s="25" t="s">
        <v>93</v>
      </c>
      <c r="E416" s="25" t="s">
        <v>34</v>
      </c>
      <c r="F416" s="26">
        <v>280</v>
      </c>
      <c r="G416" s="25">
        <v>2210</v>
      </c>
      <c r="H416" s="25">
        <v>709800000</v>
      </c>
      <c r="I416" s="26" t="s">
        <v>32</v>
      </c>
      <c r="J416" s="27" t="s">
        <v>94</v>
      </c>
      <c r="K416" s="24">
        <v>9911000</v>
      </c>
      <c r="L416" s="24">
        <v>9911000</v>
      </c>
      <c r="M416" s="24">
        <v>0</v>
      </c>
      <c r="N416" s="24">
        <v>0</v>
      </c>
      <c r="O416" s="24">
        <f t="shared" si="46"/>
        <v>9911000</v>
      </c>
      <c r="P416" s="24">
        <v>0</v>
      </c>
      <c r="Q416" s="24">
        <v>0</v>
      </c>
      <c r="R416" s="24">
        <v>0</v>
      </c>
      <c r="S416" s="24">
        <v>0</v>
      </c>
      <c r="T416" s="24">
        <v>0</v>
      </c>
      <c r="U416" s="24">
        <v>9911000</v>
      </c>
      <c r="V416" s="24">
        <v>9911000</v>
      </c>
      <c r="W416" s="24">
        <v>0</v>
      </c>
      <c r="X416" s="24">
        <f t="shared" si="48"/>
        <v>9911000</v>
      </c>
      <c r="Y416" s="12">
        <f t="shared" si="42"/>
        <v>0</v>
      </c>
      <c r="Z416" s="12">
        <f t="shared" si="43"/>
        <v>0</v>
      </c>
      <c r="AA416" s="12">
        <f t="shared" si="44"/>
        <v>0</v>
      </c>
      <c r="AB416" s="13">
        <f t="shared" si="45"/>
        <v>0</v>
      </c>
    </row>
    <row r="417" spans="1:28" ht="29" outlineLevel="2" x14ac:dyDescent="0.35">
      <c r="A417" s="25" t="s">
        <v>199</v>
      </c>
      <c r="B417" s="25" t="s">
        <v>204</v>
      </c>
      <c r="C417" s="25" t="s">
        <v>91</v>
      </c>
      <c r="D417" s="25" t="s">
        <v>205</v>
      </c>
      <c r="E417" s="25" t="s">
        <v>34</v>
      </c>
      <c r="F417" s="26">
        <v>280</v>
      </c>
      <c r="G417" s="25">
        <v>2210</v>
      </c>
      <c r="H417" s="25">
        <v>709800000</v>
      </c>
      <c r="I417" s="26" t="s">
        <v>32</v>
      </c>
      <c r="J417" s="27" t="s">
        <v>470</v>
      </c>
      <c r="K417" s="24">
        <v>457120000</v>
      </c>
      <c r="L417" s="24">
        <v>457120000</v>
      </c>
      <c r="M417" s="24">
        <v>0</v>
      </c>
      <c r="N417" s="24">
        <v>0</v>
      </c>
      <c r="O417" s="24">
        <f t="shared" si="46"/>
        <v>457120000</v>
      </c>
      <c r="P417" s="24">
        <v>93072373</v>
      </c>
      <c r="Q417" s="24">
        <v>99717778.859999999</v>
      </c>
      <c r="R417" s="24">
        <v>0</v>
      </c>
      <c r="S417" s="24">
        <v>18064071.52</v>
      </c>
      <c r="T417" s="24">
        <v>18064071.52</v>
      </c>
      <c r="U417" s="24">
        <v>246265776.62</v>
      </c>
      <c r="V417" s="24">
        <v>246265776.62</v>
      </c>
      <c r="W417" s="24">
        <v>0</v>
      </c>
      <c r="X417" s="24">
        <f t="shared" si="48"/>
        <v>246265776.61999997</v>
      </c>
      <c r="Y417" s="12">
        <f t="shared" si="42"/>
        <v>3.9517132306615327E-2</v>
      </c>
      <c r="Z417" s="12">
        <f t="shared" si="43"/>
        <v>3.9517132306615327E-2</v>
      </c>
      <c r="AA417" s="12">
        <f t="shared" si="44"/>
        <v>0.42174954467098358</v>
      </c>
      <c r="AB417" s="13">
        <f t="shared" si="45"/>
        <v>0.46126667697759893</v>
      </c>
    </row>
    <row r="418" spans="1:28" outlineLevel="2" x14ac:dyDescent="0.35">
      <c r="A418" s="25" t="s">
        <v>199</v>
      </c>
      <c r="B418" s="25" t="s">
        <v>204</v>
      </c>
      <c r="C418" s="25" t="s">
        <v>91</v>
      </c>
      <c r="D418" s="25" t="s">
        <v>98</v>
      </c>
      <c r="E418" s="25" t="s">
        <v>34</v>
      </c>
      <c r="F418" s="26">
        <v>280</v>
      </c>
      <c r="G418" s="25">
        <v>2240</v>
      </c>
      <c r="H418" s="25">
        <v>709800000</v>
      </c>
      <c r="I418" s="26" t="s">
        <v>32</v>
      </c>
      <c r="J418" s="27" t="s">
        <v>99</v>
      </c>
      <c r="K418" s="24">
        <v>110000000</v>
      </c>
      <c r="L418" s="24">
        <v>110000000</v>
      </c>
      <c r="M418" s="24">
        <v>0</v>
      </c>
      <c r="N418" s="24">
        <v>0</v>
      </c>
      <c r="O418" s="24">
        <f t="shared" si="46"/>
        <v>110000000</v>
      </c>
      <c r="P418" s="24">
        <v>0</v>
      </c>
      <c r="Q418" s="24">
        <v>33579555.009999998</v>
      </c>
      <c r="R418" s="24">
        <v>0</v>
      </c>
      <c r="S418" s="24">
        <v>0</v>
      </c>
      <c r="T418" s="24">
        <v>0</v>
      </c>
      <c r="U418" s="24">
        <v>76420444.989999995</v>
      </c>
      <c r="V418" s="24">
        <v>76420444.989999995</v>
      </c>
      <c r="W418" s="24">
        <v>0</v>
      </c>
      <c r="X418" s="24">
        <f t="shared" si="48"/>
        <v>76420444.99000001</v>
      </c>
      <c r="Y418" s="12">
        <f t="shared" si="42"/>
        <v>0</v>
      </c>
      <c r="Z418" s="12">
        <f t="shared" si="43"/>
        <v>0</v>
      </c>
      <c r="AA418" s="12">
        <f t="shared" si="44"/>
        <v>0.3052686819090909</v>
      </c>
      <c r="AB418" s="13">
        <f t="shared" si="45"/>
        <v>0.3052686819090909</v>
      </c>
    </row>
    <row r="419" spans="1:28" outlineLevel="2" x14ac:dyDescent="0.35">
      <c r="A419" s="25" t="s">
        <v>199</v>
      </c>
      <c r="B419" s="25" t="s">
        <v>217</v>
      </c>
      <c r="C419" s="25" t="s">
        <v>91</v>
      </c>
      <c r="D419" s="25" t="s">
        <v>93</v>
      </c>
      <c r="E419" s="25" t="s">
        <v>34</v>
      </c>
      <c r="F419" s="26">
        <v>280</v>
      </c>
      <c r="G419" s="25">
        <v>2210</v>
      </c>
      <c r="H419" s="25">
        <v>709800000</v>
      </c>
      <c r="I419" s="26" t="s">
        <v>32</v>
      </c>
      <c r="J419" s="27" t="s">
        <v>94</v>
      </c>
      <c r="K419" s="24">
        <v>151960</v>
      </c>
      <c r="L419" s="24">
        <v>151960</v>
      </c>
      <c r="M419" s="24">
        <v>0</v>
      </c>
      <c r="N419" s="24">
        <v>0</v>
      </c>
      <c r="O419" s="24">
        <f t="shared" si="46"/>
        <v>151960</v>
      </c>
      <c r="P419" s="24">
        <v>0</v>
      </c>
      <c r="Q419" s="24">
        <v>0</v>
      </c>
      <c r="R419" s="24">
        <v>0</v>
      </c>
      <c r="S419" s="24">
        <v>0</v>
      </c>
      <c r="T419" s="24">
        <v>0</v>
      </c>
      <c r="U419" s="24">
        <v>151960</v>
      </c>
      <c r="V419" s="24">
        <v>151960</v>
      </c>
      <c r="W419" s="24">
        <v>0</v>
      </c>
      <c r="X419" s="24">
        <f t="shared" si="48"/>
        <v>151960</v>
      </c>
      <c r="Y419" s="12">
        <f t="shared" si="42"/>
        <v>0</v>
      </c>
      <c r="Z419" s="12">
        <f t="shared" si="43"/>
        <v>0</v>
      </c>
      <c r="AA419" s="12">
        <f t="shared" si="44"/>
        <v>0</v>
      </c>
      <c r="AB419" s="13">
        <f t="shared" si="45"/>
        <v>0</v>
      </c>
    </row>
    <row r="420" spans="1:28" outlineLevel="2" x14ac:dyDescent="0.35">
      <c r="A420" s="25" t="s">
        <v>199</v>
      </c>
      <c r="B420" s="25" t="s">
        <v>217</v>
      </c>
      <c r="C420" s="25" t="s">
        <v>91</v>
      </c>
      <c r="D420" s="25" t="s">
        <v>95</v>
      </c>
      <c r="E420" s="25" t="s">
        <v>34</v>
      </c>
      <c r="F420" s="26">
        <v>280</v>
      </c>
      <c r="G420" s="25">
        <v>2210</v>
      </c>
      <c r="H420" s="25">
        <v>709800000</v>
      </c>
      <c r="I420" s="26" t="s">
        <v>32</v>
      </c>
      <c r="J420" s="27" t="s">
        <v>398</v>
      </c>
      <c r="K420" s="24">
        <v>4000000</v>
      </c>
      <c r="L420" s="24">
        <v>4000000</v>
      </c>
      <c r="M420" s="24">
        <v>0</v>
      </c>
      <c r="N420" s="24">
        <v>0</v>
      </c>
      <c r="O420" s="24">
        <f t="shared" si="46"/>
        <v>4000000</v>
      </c>
      <c r="P420" s="24">
        <v>0</v>
      </c>
      <c r="Q420" s="24">
        <v>0</v>
      </c>
      <c r="R420" s="24">
        <v>0</v>
      </c>
      <c r="S420" s="24">
        <v>0</v>
      </c>
      <c r="T420" s="24">
        <v>0</v>
      </c>
      <c r="U420" s="24">
        <v>4000000</v>
      </c>
      <c r="V420" s="24">
        <v>4000000</v>
      </c>
      <c r="W420" s="24">
        <v>0</v>
      </c>
      <c r="X420" s="24">
        <f t="shared" si="48"/>
        <v>4000000</v>
      </c>
      <c r="Y420" s="12">
        <f t="shared" si="42"/>
        <v>0</v>
      </c>
      <c r="Z420" s="12">
        <f t="shared" si="43"/>
        <v>0</v>
      </c>
      <c r="AA420" s="12">
        <f t="shared" si="44"/>
        <v>0</v>
      </c>
      <c r="AB420" s="13">
        <f t="shared" si="45"/>
        <v>0</v>
      </c>
    </row>
    <row r="421" spans="1:28" outlineLevel="2" x14ac:dyDescent="0.35">
      <c r="A421" s="25" t="s">
        <v>199</v>
      </c>
      <c r="B421" s="25" t="s">
        <v>217</v>
      </c>
      <c r="C421" s="25" t="s">
        <v>91</v>
      </c>
      <c r="D421" s="25" t="s">
        <v>98</v>
      </c>
      <c r="E421" s="25" t="s">
        <v>34</v>
      </c>
      <c r="F421" s="26">
        <v>280</v>
      </c>
      <c r="G421" s="25">
        <v>2240</v>
      </c>
      <c r="H421" s="25">
        <v>709800000</v>
      </c>
      <c r="I421" s="26" t="s">
        <v>32</v>
      </c>
      <c r="J421" s="27" t="s">
        <v>99</v>
      </c>
      <c r="K421" s="24">
        <v>50205000</v>
      </c>
      <c r="L421" s="24">
        <v>50205000</v>
      </c>
      <c r="M421" s="24">
        <v>0</v>
      </c>
      <c r="N421" s="24">
        <v>0</v>
      </c>
      <c r="O421" s="24">
        <f t="shared" si="46"/>
        <v>50205000</v>
      </c>
      <c r="P421" s="24">
        <v>0</v>
      </c>
      <c r="Q421" s="24">
        <v>0</v>
      </c>
      <c r="R421" s="24">
        <v>0</v>
      </c>
      <c r="S421" s="24">
        <v>0</v>
      </c>
      <c r="T421" s="24">
        <v>0</v>
      </c>
      <c r="U421" s="24">
        <v>50205000</v>
      </c>
      <c r="V421" s="24">
        <v>50205000</v>
      </c>
      <c r="W421" s="24">
        <v>0</v>
      </c>
      <c r="X421" s="24">
        <f t="shared" si="48"/>
        <v>50205000</v>
      </c>
      <c r="Y421" s="12">
        <f t="shared" si="42"/>
        <v>0</v>
      </c>
      <c r="Z421" s="12">
        <f t="shared" si="43"/>
        <v>0</v>
      </c>
      <c r="AA421" s="12">
        <f t="shared" si="44"/>
        <v>0</v>
      </c>
      <c r="AB421" s="13">
        <f t="shared" si="45"/>
        <v>0</v>
      </c>
    </row>
    <row r="422" spans="1:28" outlineLevel="2" x14ac:dyDescent="0.35">
      <c r="A422" s="25" t="s">
        <v>220</v>
      </c>
      <c r="B422" s="25" t="s">
        <v>31</v>
      </c>
      <c r="C422" s="25" t="s">
        <v>91</v>
      </c>
      <c r="D422" s="25" t="s">
        <v>92</v>
      </c>
      <c r="E422" s="25" t="s">
        <v>34</v>
      </c>
      <c r="F422" s="26">
        <v>280</v>
      </c>
      <c r="G422" s="25">
        <v>2210</v>
      </c>
      <c r="H422" s="25">
        <v>709800000</v>
      </c>
      <c r="I422" s="26" t="s">
        <v>32</v>
      </c>
      <c r="J422" s="27" t="s">
        <v>397</v>
      </c>
      <c r="K422" s="24">
        <v>731200</v>
      </c>
      <c r="L422" s="24">
        <v>731200</v>
      </c>
      <c r="M422" s="24">
        <v>0</v>
      </c>
      <c r="N422" s="24">
        <v>0</v>
      </c>
      <c r="O422" s="24">
        <f t="shared" si="46"/>
        <v>731200</v>
      </c>
      <c r="P422" s="24">
        <v>0</v>
      </c>
      <c r="Q422" s="24">
        <v>0</v>
      </c>
      <c r="R422" s="24">
        <v>0</v>
      </c>
      <c r="S422" s="24">
        <v>0</v>
      </c>
      <c r="T422" s="24">
        <v>0</v>
      </c>
      <c r="U422" s="24">
        <v>731200</v>
      </c>
      <c r="V422" s="24">
        <v>731200</v>
      </c>
      <c r="W422" s="24">
        <v>0</v>
      </c>
      <c r="X422" s="24">
        <f t="shared" si="48"/>
        <v>731200</v>
      </c>
      <c r="Y422" s="12">
        <f t="shared" si="42"/>
        <v>0</v>
      </c>
      <c r="Z422" s="12">
        <f t="shared" si="43"/>
        <v>0</v>
      </c>
      <c r="AA422" s="12">
        <f t="shared" si="44"/>
        <v>0</v>
      </c>
      <c r="AB422" s="13">
        <f t="shared" si="45"/>
        <v>0</v>
      </c>
    </row>
    <row r="423" spans="1:28" outlineLevel="2" x14ac:dyDescent="0.35">
      <c r="A423" s="25" t="s">
        <v>220</v>
      </c>
      <c r="B423" s="25" t="s">
        <v>31</v>
      </c>
      <c r="C423" s="25" t="s">
        <v>91</v>
      </c>
      <c r="D423" s="25" t="s">
        <v>95</v>
      </c>
      <c r="E423" s="25" t="s">
        <v>34</v>
      </c>
      <c r="F423" s="26">
        <v>280</v>
      </c>
      <c r="G423" s="25">
        <v>2210</v>
      </c>
      <c r="H423" s="25">
        <v>709800000</v>
      </c>
      <c r="I423" s="26" t="s">
        <v>32</v>
      </c>
      <c r="J423" s="27" t="s">
        <v>398</v>
      </c>
      <c r="K423" s="24">
        <v>3400000</v>
      </c>
      <c r="L423" s="24">
        <v>3400000</v>
      </c>
      <c r="M423" s="24">
        <v>0</v>
      </c>
      <c r="N423" s="24">
        <v>0</v>
      </c>
      <c r="O423" s="24">
        <f t="shared" si="46"/>
        <v>3400000</v>
      </c>
      <c r="P423" s="24">
        <v>0</v>
      </c>
      <c r="Q423" s="24">
        <v>0</v>
      </c>
      <c r="R423" s="24">
        <v>0</v>
      </c>
      <c r="S423" s="24">
        <v>0</v>
      </c>
      <c r="T423" s="24">
        <v>0</v>
      </c>
      <c r="U423" s="24">
        <v>3400000</v>
      </c>
      <c r="V423" s="24">
        <v>3400000</v>
      </c>
      <c r="W423" s="24">
        <v>0</v>
      </c>
      <c r="X423" s="24">
        <f t="shared" si="48"/>
        <v>3400000</v>
      </c>
      <c r="Y423" s="12">
        <f t="shared" si="42"/>
        <v>0</v>
      </c>
      <c r="Z423" s="12">
        <f t="shared" si="43"/>
        <v>0</v>
      </c>
      <c r="AA423" s="12">
        <f t="shared" si="44"/>
        <v>0</v>
      </c>
      <c r="AB423" s="13">
        <f t="shared" si="45"/>
        <v>0</v>
      </c>
    </row>
    <row r="424" spans="1:28" ht="29" outlineLevel="2" x14ac:dyDescent="0.35">
      <c r="A424" s="25" t="s">
        <v>220</v>
      </c>
      <c r="B424" s="25" t="s">
        <v>31</v>
      </c>
      <c r="C424" s="25" t="s">
        <v>91</v>
      </c>
      <c r="D424" s="25" t="s">
        <v>205</v>
      </c>
      <c r="E424" s="25" t="s">
        <v>34</v>
      </c>
      <c r="F424" s="26">
        <v>280</v>
      </c>
      <c r="G424" s="25">
        <v>2210</v>
      </c>
      <c r="H424" s="25">
        <v>709800000</v>
      </c>
      <c r="I424" s="26" t="s">
        <v>32</v>
      </c>
      <c r="J424" s="27" t="s">
        <v>470</v>
      </c>
      <c r="K424" s="24">
        <v>2500000000</v>
      </c>
      <c r="L424" s="24">
        <v>2500000000</v>
      </c>
      <c r="M424" s="24">
        <v>0</v>
      </c>
      <c r="N424" s="24">
        <v>0</v>
      </c>
      <c r="O424" s="24">
        <f t="shared" si="46"/>
        <v>2500000000</v>
      </c>
      <c r="P424" s="24">
        <v>0</v>
      </c>
      <c r="Q424" s="24">
        <v>61080577.43</v>
      </c>
      <c r="R424" s="24">
        <v>24611819.010000002</v>
      </c>
      <c r="S424" s="24">
        <v>0</v>
      </c>
      <c r="T424" s="24">
        <v>0</v>
      </c>
      <c r="U424" s="24">
        <v>2414307603.5599999</v>
      </c>
      <c r="V424" s="24">
        <v>2414307603.5599999</v>
      </c>
      <c r="W424" s="24">
        <v>0</v>
      </c>
      <c r="X424" s="24">
        <f t="shared" si="48"/>
        <v>2414307603.5599999</v>
      </c>
      <c r="Y424" s="12">
        <f t="shared" si="42"/>
        <v>0</v>
      </c>
      <c r="Z424" s="12">
        <f t="shared" si="43"/>
        <v>0</v>
      </c>
      <c r="AA424" s="12">
        <f t="shared" si="44"/>
        <v>3.4276958576000001E-2</v>
      </c>
      <c r="AB424" s="13">
        <f t="shared" si="45"/>
        <v>3.4276958576000001E-2</v>
      </c>
    </row>
    <row r="425" spans="1:28" outlineLevel="2" x14ac:dyDescent="0.35">
      <c r="A425" s="25" t="s">
        <v>220</v>
      </c>
      <c r="B425" s="25" t="s">
        <v>31</v>
      </c>
      <c r="C425" s="25" t="s">
        <v>91</v>
      </c>
      <c r="D425" s="25" t="s">
        <v>96</v>
      </c>
      <c r="E425" s="25" t="s">
        <v>34</v>
      </c>
      <c r="F425" s="26">
        <v>280</v>
      </c>
      <c r="G425" s="25">
        <v>2210</v>
      </c>
      <c r="H425" s="25">
        <v>709800000</v>
      </c>
      <c r="I425" s="26" t="s">
        <v>32</v>
      </c>
      <c r="J425" s="27" t="s">
        <v>97</v>
      </c>
      <c r="K425" s="24">
        <v>7422600</v>
      </c>
      <c r="L425" s="24">
        <v>7422600</v>
      </c>
      <c r="M425" s="24">
        <v>0</v>
      </c>
      <c r="N425" s="24">
        <v>0</v>
      </c>
      <c r="O425" s="24">
        <f t="shared" si="46"/>
        <v>7422600</v>
      </c>
      <c r="P425" s="24">
        <v>0</v>
      </c>
      <c r="Q425" s="24">
        <v>0</v>
      </c>
      <c r="R425" s="24">
        <v>0</v>
      </c>
      <c r="S425" s="24">
        <v>0</v>
      </c>
      <c r="T425" s="24">
        <v>0</v>
      </c>
      <c r="U425" s="24">
        <v>7422600</v>
      </c>
      <c r="V425" s="24">
        <v>7422600</v>
      </c>
      <c r="W425" s="24">
        <v>0</v>
      </c>
      <c r="X425" s="24">
        <f t="shared" si="48"/>
        <v>7422600</v>
      </c>
      <c r="Y425" s="12">
        <f t="shared" si="42"/>
        <v>0</v>
      </c>
      <c r="Z425" s="12">
        <f t="shared" si="43"/>
        <v>0</v>
      </c>
      <c r="AA425" s="12">
        <f t="shared" si="44"/>
        <v>0</v>
      </c>
      <c r="AB425" s="13">
        <f t="shared" si="45"/>
        <v>0</v>
      </c>
    </row>
    <row r="426" spans="1:28" ht="43.5" outlineLevel="2" x14ac:dyDescent="0.35">
      <c r="A426" s="25" t="s">
        <v>220</v>
      </c>
      <c r="B426" s="25" t="s">
        <v>31</v>
      </c>
      <c r="C426" s="25" t="s">
        <v>91</v>
      </c>
      <c r="D426" s="25" t="s">
        <v>194</v>
      </c>
      <c r="E426" s="25" t="s">
        <v>34</v>
      </c>
      <c r="F426" s="26">
        <v>280</v>
      </c>
      <c r="G426" s="25">
        <v>2110</v>
      </c>
      <c r="H426" s="25">
        <v>709800000</v>
      </c>
      <c r="I426" s="26" t="s">
        <v>32</v>
      </c>
      <c r="J426" s="27" t="s">
        <v>489</v>
      </c>
      <c r="K426" s="24">
        <v>3200000000</v>
      </c>
      <c r="L426" s="24">
        <v>3200000000</v>
      </c>
      <c r="M426" s="24">
        <v>0</v>
      </c>
      <c r="N426" s="24">
        <v>0</v>
      </c>
      <c r="O426" s="24">
        <f t="shared" si="46"/>
        <v>3200000000</v>
      </c>
      <c r="P426" s="24">
        <v>0</v>
      </c>
      <c r="Q426" s="24">
        <v>0</v>
      </c>
      <c r="R426" s="24">
        <v>0</v>
      </c>
      <c r="S426" s="24">
        <v>0</v>
      </c>
      <c r="T426" s="24">
        <v>0</v>
      </c>
      <c r="U426" s="24">
        <v>3200000000</v>
      </c>
      <c r="V426" s="24">
        <v>3200000000</v>
      </c>
      <c r="W426" s="24">
        <v>0</v>
      </c>
      <c r="X426" s="24">
        <f t="shared" si="48"/>
        <v>3200000000</v>
      </c>
      <c r="Y426" s="12">
        <f t="shared" si="42"/>
        <v>0</v>
      </c>
      <c r="Z426" s="12">
        <f t="shared" si="43"/>
        <v>0</v>
      </c>
      <c r="AA426" s="12">
        <f t="shared" si="44"/>
        <v>0</v>
      </c>
      <c r="AB426" s="13">
        <f t="shared" si="45"/>
        <v>0</v>
      </c>
    </row>
    <row r="427" spans="1:28" outlineLevel="2" x14ac:dyDescent="0.35">
      <c r="A427" s="25" t="s">
        <v>220</v>
      </c>
      <c r="B427" s="25" t="s">
        <v>31</v>
      </c>
      <c r="C427" s="25" t="s">
        <v>91</v>
      </c>
      <c r="D427" s="25" t="s">
        <v>98</v>
      </c>
      <c r="E427" s="25" t="s">
        <v>34</v>
      </c>
      <c r="F427" s="26">
        <v>280</v>
      </c>
      <c r="G427" s="25">
        <v>2240</v>
      </c>
      <c r="H427" s="25">
        <v>709800000</v>
      </c>
      <c r="I427" s="26" t="s">
        <v>32</v>
      </c>
      <c r="J427" s="27" t="s">
        <v>99</v>
      </c>
      <c r="K427" s="24">
        <v>125000000</v>
      </c>
      <c r="L427" s="24">
        <v>125000000</v>
      </c>
      <c r="M427" s="24">
        <v>0</v>
      </c>
      <c r="N427" s="24">
        <v>0</v>
      </c>
      <c r="O427" s="24">
        <f t="shared" si="46"/>
        <v>125000000</v>
      </c>
      <c r="P427" s="24">
        <v>0</v>
      </c>
      <c r="Q427" s="24">
        <v>0</v>
      </c>
      <c r="R427" s="24">
        <v>0</v>
      </c>
      <c r="S427" s="24">
        <v>0</v>
      </c>
      <c r="T427" s="24">
        <v>0</v>
      </c>
      <c r="U427" s="24">
        <v>125000000</v>
      </c>
      <c r="V427" s="24">
        <v>125000000</v>
      </c>
      <c r="W427" s="24">
        <v>0</v>
      </c>
      <c r="X427" s="24">
        <f t="shared" si="48"/>
        <v>125000000</v>
      </c>
      <c r="Y427" s="12">
        <f t="shared" si="42"/>
        <v>0</v>
      </c>
      <c r="Z427" s="12">
        <f t="shared" si="43"/>
        <v>0</v>
      </c>
      <c r="AA427" s="12">
        <f t="shared" si="44"/>
        <v>0</v>
      </c>
      <c r="AB427" s="13">
        <f t="shared" si="45"/>
        <v>0</v>
      </c>
    </row>
    <row r="428" spans="1:28" outlineLevel="2" x14ac:dyDescent="0.35">
      <c r="A428" s="25" t="s">
        <v>223</v>
      </c>
      <c r="B428" s="25" t="s">
        <v>31</v>
      </c>
      <c r="C428" s="25" t="s">
        <v>91</v>
      </c>
      <c r="D428" s="25" t="s">
        <v>95</v>
      </c>
      <c r="E428" s="25" t="s">
        <v>34</v>
      </c>
      <c r="F428" s="26">
        <v>280</v>
      </c>
      <c r="G428" s="25">
        <v>2210</v>
      </c>
      <c r="H428" s="25">
        <v>709800000</v>
      </c>
      <c r="I428" s="26" t="s">
        <v>32</v>
      </c>
      <c r="J428" s="27" t="s">
        <v>398</v>
      </c>
      <c r="K428" s="24">
        <v>222520797</v>
      </c>
      <c r="L428" s="24">
        <v>222520797</v>
      </c>
      <c r="M428" s="24">
        <v>0</v>
      </c>
      <c r="N428" s="24">
        <v>0</v>
      </c>
      <c r="O428" s="24">
        <f t="shared" si="46"/>
        <v>222520797</v>
      </c>
      <c r="P428" s="24">
        <v>0</v>
      </c>
      <c r="Q428" s="24">
        <v>42397247.439999998</v>
      </c>
      <c r="R428" s="24">
        <v>0</v>
      </c>
      <c r="S428" s="24">
        <v>0</v>
      </c>
      <c r="T428" s="24">
        <v>0</v>
      </c>
      <c r="U428" s="24">
        <v>180123549.56</v>
      </c>
      <c r="V428" s="24">
        <v>180123549.56</v>
      </c>
      <c r="W428" s="24">
        <v>0</v>
      </c>
      <c r="X428" s="24">
        <f t="shared" si="48"/>
        <v>180123549.56</v>
      </c>
      <c r="Y428" s="12">
        <f t="shared" si="42"/>
        <v>0</v>
      </c>
      <c r="Z428" s="12">
        <f t="shared" si="43"/>
        <v>0</v>
      </c>
      <c r="AA428" s="12">
        <f t="shared" si="44"/>
        <v>0.19053161777054034</v>
      </c>
      <c r="AB428" s="13">
        <f t="shared" si="45"/>
        <v>0.19053161777054034</v>
      </c>
    </row>
    <row r="429" spans="1:28" ht="29" outlineLevel="2" x14ac:dyDescent="0.35">
      <c r="A429" s="25" t="s">
        <v>223</v>
      </c>
      <c r="B429" s="25" t="s">
        <v>31</v>
      </c>
      <c r="C429" s="25" t="s">
        <v>91</v>
      </c>
      <c r="D429" s="25" t="s">
        <v>205</v>
      </c>
      <c r="E429" s="25" t="s">
        <v>34</v>
      </c>
      <c r="F429" s="26">
        <v>280</v>
      </c>
      <c r="G429" s="25">
        <v>2210</v>
      </c>
      <c r="H429" s="25">
        <v>709800000</v>
      </c>
      <c r="I429" s="26" t="s">
        <v>32</v>
      </c>
      <c r="J429" s="27" t="s">
        <v>470</v>
      </c>
      <c r="K429" s="24">
        <v>6350000000</v>
      </c>
      <c r="L429" s="24">
        <v>6350000000</v>
      </c>
      <c r="M429" s="24">
        <v>0</v>
      </c>
      <c r="N429" s="24">
        <v>0</v>
      </c>
      <c r="O429" s="24">
        <f t="shared" si="46"/>
        <v>6350000000</v>
      </c>
      <c r="P429" s="24">
        <v>0</v>
      </c>
      <c r="Q429" s="24">
        <v>0</v>
      </c>
      <c r="R429" s="24">
        <v>0</v>
      </c>
      <c r="S429" s="24">
        <v>0</v>
      </c>
      <c r="T429" s="24">
        <v>0</v>
      </c>
      <c r="U429" s="24">
        <v>6350000000</v>
      </c>
      <c r="V429" s="24">
        <v>6350000000</v>
      </c>
      <c r="W429" s="24">
        <v>0</v>
      </c>
      <c r="X429" s="24">
        <f t="shared" si="48"/>
        <v>6350000000</v>
      </c>
      <c r="Y429" s="12">
        <f t="shared" si="42"/>
        <v>0</v>
      </c>
      <c r="Z429" s="12">
        <f t="shared" si="43"/>
        <v>0</v>
      </c>
      <c r="AA429" s="12">
        <f t="shared" si="44"/>
        <v>0</v>
      </c>
      <c r="AB429" s="13">
        <f t="shared" si="45"/>
        <v>0</v>
      </c>
    </row>
    <row r="430" spans="1:28" outlineLevel="2" x14ac:dyDescent="0.35">
      <c r="A430" s="25" t="s">
        <v>223</v>
      </c>
      <c r="B430" s="25" t="s">
        <v>31</v>
      </c>
      <c r="C430" s="25" t="s">
        <v>91</v>
      </c>
      <c r="D430" s="25" t="s">
        <v>98</v>
      </c>
      <c r="E430" s="25" t="s">
        <v>34</v>
      </c>
      <c r="F430" s="26">
        <v>280</v>
      </c>
      <c r="G430" s="25">
        <v>2240</v>
      </c>
      <c r="H430" s="25">
        <v>709800000</v>
      </c>
      <c r="I430" s="26" t="s">
        <v>32</v>
      </c>
      <c r="J430" s="27" t="s">
        <v>99</v>
      </c>
      <c r="K430" s="24">
        <v>2790402183</v>
      </c>
      <c r="L430" s="24">
        <v>2790402183</v>
      </c>
      <c r="M430" s="24">
        <v>0</v>
      </c>
      <c r="N430" s="24">
        <v>0</v>
      </c>
      <c r="O430" s="24">
        <f t="shared" si="46"/>
        <v>2790402183</v>
      </c>
      <c r="P430" s="24">
        <v>0</v>
      </c>
      <c r="Q430" s="24">
        <v>5993695.4100000001</v>
      </c>
      <c r="R430" s="24">
        <v>0</v>
      </c>
      <c r="S430" s="24">
        <v>0</v>
      </c>
      <c r="T430" s="24">
        <v>0</v>
      </c>
      <c r="U430" s="24">
        <v>2784408487.5900002</v>
      </c>
      <c r="V430" s="24">
        <v>2784408487.5900002</v>
      </c>
      <c r="W430" s="24">
        <v>0</v>
      </c>
      <c r="X430" s="24">
        <f t="shared" si="48"/>
        <v>2784408487.5900002</v>
      </c>
      <c r="Y430" s="12">
        <f t="shared" si="42"/>
        <v>0</v>
      </c>
      <c r="Z430" s="12">
        <f t="shared" si="43"/>
        <v>0</v>
      </c>
      <c r="AA430" s="12">
        <f t="shared" si="44"/>
        <v>2.1479682916374782E-3</v>
      </c>
      <c r="AB430" s="13">
        <f t="shared" si="45"/>
        <v>2.1479682916374782E-3</v>
      </c>
    </row>
    <row r="431" spans="1:28" outlineLevel="2" x14ac:dyDescent="0.35">
      <c r="A431" s="25" t="s">
        <v>226</v>
      </c>
      <c r="B431" s="25" t="s">
        <v>31</v>
      </c>
      <c r="C431" s="25" t="s">
        <v>91</v>
      </c>
      <c r="D431" s="25" t="s">
        <v>191</v>
      </c>
      <c r="E431" s="25" t="s">
        <v>34</v>
      </c>
      <c r="F431" s="26">
        <v>280</v>
      </c>
      <c r="G431" s="25">
        <v>2210</v>
      </c>
      <c r="H431" s="25">
        <v>709800000</v>
      </c>
      <c r="I431" s="26" t="s">
        <v>32</v>
      </c>
      <c r="J431" s="27" t="s">
        <v>456</v>
      </c>
      <c r="K431" s="24">
        <v>19701588</v>
      </c>
      <c r="L431" s="24">
        <v>19701588</v>
      </c>
      <c r="M431" s="24">
        <v>0</v>
      </c>
      <c r="N431" s="24">
        <v>0</v>
      </c>
      <c r="O431" s="24">
        <f t="shared" si="46"/>
        <v>19701588</v>
      </c>
      <c r="P431" s="24">
        <v>0</v>
      </c>
      <c r="Q431" s="24">
        <v>0</v>
      </c>
      <c r="R431" s="24">
        <v>0</v>
      </c>
      <c r="S431" s="24">
        <v>18412785</v>
      </c>
      <c r="T431" s="24">
        <v>18412785</v>
      </c>
      <c r="U431" s="24">
        <v>1288803</v>
      </c>
      <c r="V431" s="24">
        <v>1288803</v>
      </c>
      <c r="W431" s="24">
        <v>0</v>
      </c>
      <c r="X431" s="24">
        <f t="shared" si="48"/>
        <v>1288803</v>
      </c>
      <c r="Y431" s="12">
        <f t="shared" si="42"/>
        <v>0.93458380106212757</v>
      </c>
      <c r="Z431" s="12">
        <f t="shared" si="43"/>
        <v>0.93458380106212757</v>
      </c>
      <c r="AA431" s="12">
        <f t="shared" si="44"/>
        <v>0</v>
      </c>
      <c r="AB431" s="13">
        <f t="shared" si="45"/>
        <v>0.93458380106212757</v>
      </c>
    </row>
    <row r="432" spans="1:28" outlineLevel="2" x14ac:dyDescent="0.35">
      <c r="A432" s="25" t="s">
        <v>226</v>
      </c>
      <c r="B432" s="25" t="s">
        <v>31</v>
      </c>
      <c r="C432" s="25" t="s">
        <v>91</v>
      </c>
      <c r="D432" s="25" t="s">
        <v>93</v>
      </c>
      <c r="E432" s="25" t="s">
        <v>34</v>
      </c>
      <c r="F432" s="26">
        <v>280</v>
      </c>
      <c r="G432" s="25">
        <v>2210</v>
      </c>
      <c r="H432" s="25">
        <v>709800000</v>
      </c>
      <c r="I432" s="26" t="s">
        <v>32</v>
      </c>
      <c r="J432" s="27" t="s">
        <v>94</v>
      </c>
      <c r="K432" s="24">
        <v>8509410</v>
      </c>
      <c r="L432" s="24">
        <v>8509410</v>
      </c>
      <c r="M432" s="24">
        <v>0</v>
      </c>
      <c r="N432" s="24">
        <v>0</v>
      </c>
      <c r="O432" s="24">
        <f t="shared" si="46"/>
        <v>8509410</v>
      </c>
      <c r="P432" s="24">
        <v>0</v>
      </c>
      <c r="Q432" s="24">
        <v>0</v>
      </c>
      <c r="R432" s="24">
        <v>0</v>
      </c>
      <c r="S432" s="24">
        <v>0</v>
      </c>
      <c r="T432" s="24">
        <v>0</v>
      </c>
      <c r="U432" s="24">
        <v>8509410</v>
      </c>
      <c r="V432" s="24">
        <v>8509410</v>
      </c>
      <c r="W432" s="24">
        <v>0</v>
      </c>
      <c r="X432" s="24">
        <f t="shared" si="48"/>
        <v>8509410</v>
      </c>
      <c r="Y432" s="12">
        <f t="shared" si="42"/>
        <v>0</v>
      </c>
      <c r="Z432" s="12">
        <f t="shared" si="43"/>
        <v>0</v>
      </c>
      <c r="AA432" s="12">
        <f t="shared" si="44"/>
        <v>0</v>
      </c>
      <c r="AB432" s="13">
        <f t="shared" si="45"/>
        <v>0</v>
      </c>
    </row>
    <row r="433" spans="1:28" outlineLevel="2" x14ac:dyDescent="0.35">
      <c r="A433" s="25" t="s">
        <v>226</v>
      </c>
      <c r="B433" s="25" t="s">
        <v>31</v>
      </c>
      <c r="C433" s="25" t="s">
        <v>91</v>
      </c>
      <c r="D433" s="25" t="s">
        <v>95</v>
      </c>
      <c r="E433" s="25" t="s">
        <v>34</v>
      </c>
      <c r="F433" s="26">
        <v>280</v>
      </c>
      <c r="G433" s="25">
        <v>2210</v>
      </c>
      <c r="H433" s="25">
        <v>709800000</v>
      </c>
      <c r="I433" s="26" t="s">
        <v>32</v>
      </c>
      <c r="J433" s="27" t="s">
        <v>398</v>
      </c>
      <c r="K433" s="24">
        <v>174682220</v>
      </c>
      <c r="L433" s="24">
        <v>174682220</v>
      </c>
      <c r="M433" s="24">
        <v>0</v>
      </c>
      <c r="N433" s="24">
        <v>0</v>
      </c>
      <c r="O433" s="24">
        <f t="shared" si="46"/>
        <v>174682220</v>
      </c>
      <c r="P433" s="24">
        <v>0</v>
      </c>
      <c r="Q433" s="24">
        <v>7337025.9000000004</v>
      </c>
      <c r="R433" s="24">
        <v>0</v>
      </c>
      <c r="S433" s="24">
        <v>0</v>
      </c>
      <c r="T433" s="24">
        <v>0</v>
      </c>
      <c r="U433" s="24">
        <v>167345194.09999999</v>
      </c>
      <c r="V433" s="24">
        <v>167345194.09999999</v>
      </c>
      <c r="W433" s="24">
        <v>0</v>
      </c>
      <c r="X433" s="24">
        <f t="shared" si="48"/>
        <v>167345194.09999999</v>
      </c>
      <c r="Y433" s="12">
        <f t="shared" si="42"/>
        <v>0</v>
      </c>
      <c r="Z433" s="12">
        <f t="shared" si="43"/>
        <v>0</v>
      </c>
      <c r="AA433" s="12">
        <f t="shared" si="44"/>
        <v>4.2002133359651604E-2</v>
      </c>
      <c r="AB433" s="13">
        <f t="shared" si="45"/>
        <v>4.2002133359651604E-2</v>
      </c>
    </row>
    <row r="434" spans="1:28" outlineLevel="2" x14ac:dyDescent="0.35">
      <c r="A434" s="25" t="s">
        <v>226</v>
      </c>
      <c r="B434" s="25" t="s">
        <v>31</v>
      </c>
      <c r="C434" s="25" t="s">
        <v>91</v>
      </c>
      <c r="D434" s="25" t="s">
        <v>98</v>
      </c>
      <c r="E434" s="25" t="s">
        <v>34</v>
      </c>
      <c r="F434" s="26">
        <v>280</v>
      </c>
      <c r="G434" s="25">
        <v>2240</v>
      </c>
      <c r="H434" s="25">
        <v>709800000</v>
      </c>
      <c r="I434" s="26" t="s">
        <v>32</v>
      </c>
      <c r="J434" s="27" t="s">
        <v>99</v>
      </c>
      <c r="K434" s="24">
        <v>12271735</v>
      </c>
      <c r="L434" s="24">
        <v>12271735</v>
      </c>
      <c r="M434" s="24">
        <v>0</v>
      </c>
      <c r="N434" s="24">
        <v>0</v>
      </c>
      <c r="O434" s="24">
        <f t="shared" si="46"/>
        <v>12271735</v>
      </c>
      <c r="P434" s="24">
        <v>0</v>
      </c>
      <c r="Q434" s="24">
        <v>0</v>
      </c>
      <c r="R434" s="24">
        <v>0</v>
      </c>
      <c r="S434" s="24">
        <v>0</v>
      </c>
      <c r="T434" s="24">
        <v>0</v>
      </c>
      <c r="U434" s="24">
        <v>12271735</v>
      </c>
      <c r="V434" s="24">
        <v>12271735</v>
      </c>
      <c r="W434" s="24">
        <v>0</v>
      </c>
      <c r="X434" s="24">
        <f t="shared" si="48"/>
        <v>12271735</v>
      </c>
      <c r="Y434" s="12">
        <f t="shared" si="42"/>
        <v>0</v>
      </c>
      <c r="Z434" s="12">
        <f t="shared" si="43"/>
        <v>0</v>
      </c>
      <c r="AA434" s="12">
        <f t="shared" si="44"/>
        <v>0</v>
      </c>
      <c r="AB434" s="13">
        <f t="shared" si="45"/>
        <v>0</v>
      </c>
    </row>
    <row r="435" spans="1:28" outlineLevel="2" x14ac:dyDescent="0.35">
      <c r="A435" s="25" t="s">
        <v>228</v>
      </c>
      <c r="B435" s="25" t="s">
        <v>31</v>
      </c>
      <c r="C435" s="25" t="s">
        <v>91</v>
      </c>
      <c r="D435" s="25" t="s">
        <v>191</v>
      </c>
      <c r="E435" s="25" t="s">
        <v>34</v>
      </c>
      <c r="F435" s="26">
        <v>280</v>
      </c>
      <c r="G435" s="25">
        <v>2210</v>
      </c>
      <c r="H435" s="25">
        <v>709800000</v>
      </c>
      <c r="I435" s="26" t="s">
        <v>32</v>
      </c>
      <c r="J435" s="27" t="s">
        <v>456</v>
      </c>
      <c r="K435" s="24">
        <v>314808</v>
      </c>
      <c r="L435" s="24">
        <v>314808</v>
      </c>
      <c r="M435" s="24">
        <v>-314808</v>
      </c>
      <c r="N435" s="24">
        <v>0</v>
      </c>
      <c r="O435" s="24">
        <f t="shared" si="46"/>
        <v>0</v>
      </c>
      <c r="P435" s="24">
        <v>0</v>
      </c>
      <c r="Q435" s="24">
        <v>0</v>
      </c>
      <c r="R435" s="24">
        <v>0</v>
      </c>
      <c r="S435" s="24">
        <v>0</v>
      </c>
      <c r="T435" s="24">
        <v>0</v>
      </c>
      <c r="U435" s="24">
        <v>0</v>
      </c>
      <c r="V435" s="24">
        <v>314808</v>
      </c>
      <c r="W435" s="24">
        <v>0</v>
      </c>
      <c r="X435" s="24">
        <f t="shared" si="48"/>
        <v>0</v>
      </c>
      <c r="Y435" s="12">
        <f t="shared" si="42"/>
        <v>0</v>
      </c>
      <c r="Z435" s="12">
        <f t="shared" si="43"/>
        <v>0</v>
      </c>
      <c r="AA435" s="12">
        <f t="shared" si="44"/>
        <v>0</v>
      </c>
      <c r="AB435" s="13">
        <f t="shared" si="45"/>
        <v>0</v>
      </c>
    </row>
    <row r="436" spans="1:28" outlineLevel="2" x14ac:dyDescent="0.35">
      <c r="A436" s="25" t="s">
        <v>228</v>
      </c>
      <c r="B436" s="25" t="s">
        <v>31</v>
      </c>
      <c r="C436" s="25" t="s">
        <v>91</v>
      </c>
      <c r="D436" s="25" t="s">
        <v>192</v>
      </c>
      <c r="E436" s="25" t="s">
        <v>34</v>
      </c>
      <c r="F436" s="26">
        <v>280</v>
      </c>
      <c r="G436" s="25">
        <v>2210</v>
      </c>
      <c r="H436" s="25">
        <v>709800000</v>
      </c>
      <c r="I436" s="26" t="s">
        <v>32</v>
      </c>
      <c r="J436" s="27" t="s">
        <v>193</v>
      </c>
      <c r="K436" s="24">
        <v>53000</v>
      </c>
      <c r="L436" s="24">
        <v>53000</v>
      </c>
      <c r="M436" s="24">
        <v>0</v>
      </c>
      <c r="N436" s="24">
        <v>0</v>
      </c>
      <c r="O436" s="24">
        <f t="shared" si="46"/>
        <v>53000</v>
      </c>
      <c r="P436" s="24">
        <v>0</v>
      </c>
      <c r="Q436" s="24">
        <v>0</v>
      </c>
      <c r="R436" s="24">
        <v>0</v>
      </c>
      <c r="S436" s="24">
        <v>0</v>
      </c>
      <c r="T436" s="24">
        <v>0</v>
      </c>
      <c r="U436" s="24">
        <v>53000</v>
      </c>
      <c r="V436" s="24">
        <v>53000</v>
      </c>
      <c r="W436" s="24">
        <v>0</v>
      </c>
      <c r="X436" s="24">
        <f t="shared" si="48"/>
        <v>53000</v>
      </c>
      <c r="Y436" s="12">
        <f t="shared" si="42"/>
        <v>0</v>
      </c>
      <c r="Z436" s="12">
        <f t="shared" si="43"/>
        <v>0</v>
      </c>
      <c r="AA436" s="12">
        <f t="shared" si="44"/>
        <v>0</v>
      </c>
      <c r="AB436" s="13">
        <f t="shared" si="45"/>
        <v>0</v>
      </c>
    </row>
    <row r="437" spans="1:28" outlineLevel="2" x14ac:dyDescent="0.35">
      <c r="A437" s="25" t="s">
        <v>228</v>
      </c>
      <c r="B437" s="25" t="s">
        <v>31</v>
      </c>
      <c r="C437" s="25" t="s">
        <v>91</v>
      </c>
      <c r="D437" s="25" t="s">
        <v>92</v>
      </c>
      <c r="E437" s="25" t="s">
        <v>34</v>
      </c>
      <c r="F437" s="26">
        <v>280</v>
      </c>
      <c r="G437" s="25">
        <v>2210</v>
      </c>
      <c r="H437" s="25">
        <v>709800000</v>
      </c>
      <c r="I437" s="26" t="s">
        <v>32</v>
      </c>
      <c r="J437" s="27" t="s">
        <v>397</v>
      </c>
      <c r="K437" s="24">
        <v>9719512</v>
      </c>
      <c r="L437" s="24">
        <v>9719512</v>
      </c>
      <c r="M437" s="24">
        <v>0</v>
      </c>
      <c r="N437" s="24">
        <v>0</v>
      </c>
      <c r="O437" s="24">
        <f t="shared" si="46"/>
        <v>9719512</v>
      </c>
      <c r="P437" s="24">
        <v>2907739</v>
      </c>
      <c r="Q437" s="24">
        <v>6297329.7300000004</v>
      </c>
      <c r="R437" s="24">
        <v>0</v>
      </c>
      <c r="S437" s="24">
        <v>0</v>
      </c>
      <c r="T437" s="24">
        <v>0</v>
      </c>
      <c r="U437" s="24">
        <v>514443.27</v>
      </c>
      <c r="V437" s="24">
        <v>514443.27</v>
      </c>
      <c r="W437" s="24">
        <v>0</v>
      </c>
      <c r="X437" s="24">
        <f t="shared" si="48"/>
        <v>514443.26999999955</v>
      </c>
      <c r="Y437" s="12">
        <f t="shared" si="42"/>
        <v>0</v>
      </c>
      <c r="Z437" s="12">
        <f t="shared" si="43"/>
        <v>0</v>
      </c>
      <c r="AA437" s="12">
        <f t="shared" si="44"/>
        <v>0.94707108031761267</v>
      </c>
      <c r="AB437" s="13">
        <f t="shared" si="45"/>
        <v>0.94707108031761267</v>
      </c>
    </row>
    <row r="438" spans="1:28" outlineLevel="2" x14ac:dyDescent="0.35">
      <c r="A438" s="25" t="s">
        <v>228</v>
      </c>
      <c r="B438" s="25" t="s">
        <v>31</v>
      </c>
      <c r="C438" s="25" t="s">
        <v>91</v>
      </c>
      <c r="D438" s="25" t="s">
        <v>93</v>
      </c>
      <c r="E438" s="25" t="s">
        <v>34</v>
      </c>
      <c r="F438" s="26">
        <v>280</v>
      </c>
      <c r="G438" s="25">
        <v>2210</v>
      </c>
      <c r="H438" s="25">
        <v>709800000</v>
      </c>
      <c r="I438" s="26" t="s">
        <v>32</v>
      </c>
      <c r="J438" s="27" t="s">
        <v>94</v>
      </c>
      <c r="K438" s="24">
        <v>39940428</v>
      </c>
      <c r="L438" s="24">
        <v>39940428</v>
      </c>
      <c r="M438" s="24">
        <v>-936480.75</v>
      </c>
      <c r="N438" s="24">
        <v>0</v>
      </c>
      <c r="O438" s="24">
        <f t="shared" si="46"/>
        <v>39003947.25</v>
      </c>
      <c r="P438" s="24">
        <v>0</v>
      </c>
      <c r="Q438" s="24">
        <v>1416492.59</v>
      </c>
      <c r="R438" s="24">
        <v>0</v>
      </c>
      <c r="S438" s="24">
        <v>9778943.4700000007</v>
      </c>
      <c r="T438" s="24">
        <v>9778943.4700000007</v>
      </c>
      <c r="U438" s="24">
        <v>27808511.190000001</v>
      </c>
      <c r="V438" s="24">
        <v>28744991.940000001</v>
      </c>
      <c r="W438" s="24">
        <v>0</v>
      </c>
      <c r="X438" s="24">
        <f t="shared" si="48"/>
        <v>27808511.189999998</v>
      </c>
      <c r="Y438" s="12">
        <f t="shared" si="42"/>
        <v>0.24483822431747604</v>
      </c>
      <c r="Z438" s="12">
        <f t="shared" si="43"/>
        <v>0.25071676482692407</v>
      </c>
      <c r="AA438" s="12">
        <f t="shared" si="44"/>
        <v>3.6316647156782317E-2</v>
      </c>
      <c r="AB438" s="13">
        <f t="shared" si="45"/>
        <v>0.28703341198370635</v>
      </c>
    </row>
    <row r="439" spans="1:28" outlineLevel="2" x14ac:dyDescent="0.35">
      <c r="A439" s="25" t="s">
        <v>228</v>
      </c>
      <c r="B439" s="25" t="s">
        <v>31</v>
      </c>
      <c r="C439" s="25" t="s">
        <v>91</v>
      </c>
      <c r="D439" s="25" t="s">
        <v>95</v>
      </c>
      <c r="E439" s="25" t="s">
        <v>34</v>
      </c>
      <c r="F439" s="26">
        <v>280</v>
      </c>
      <c r="G439" s="25">
        <v>2210</v>
      </c>
      <c r="H439" s="25">
        <v>709800000</v>
      </c>
      <c r="I439" s="26" t="s">
        <v>32</v>
      </c>
      <c r="J439" s="27" t="s">
        <v>398</v>
      </c>
      <c r="K439" s="24">
        <v>941968</v>
      </c>
      <c r="L439" s="24">
        <v>941968</v>
      </c>
      <c r="M439" s="24">
        <v>0</v>
      </c>
      <c r="N439" s="24">
        <v>0</v>
      </c>
      <c r="O439" s="24">
        <f t="shared" si="46"/>
        <v>941968</v>
      </c>
      <c r="P439" s="24">
        <v>0</v>
      </c>
      <c r="Q439" s="24">
        <v>0</v>
      </c>
      <c r="R439" s="24">
        <v>0</v>
      </c>
      <c r="S439" s="24">
        <v>0</v>
      </c>
      <c r="T439" s="24">
        <v>0</v>
      </c>
      <c r="U439" s="24">
        <v>941968</v>
      </c>
      <c r="V439" s="24">
        <v>941968</v>
      </c>
      <c r="W439" s="24">
        <v>0</v>
      </c>
      <c r="X439" s="24">
        <f t="shared" si="48"/>
        <v>941968</v>
      </c>
      <c r="Y439" s="12">
        <f t="shared" si="42"/>
        <v>0</v>
      </c>
      <c r="Z439" s="12">
        <f t="shared" si="43"/>
        <v>0</v>
      </c>
      <c r="AA439" s="12">
        <f t="shared" si="44"/>
        <v>0</v>
      </c>
      <c r="AB439" s="13">
        <f t="shared" si="45"/>
        <v>0</v>
      </c>
    </row>
    <row r="440" spans="1:28" ht="29" outlineLevel="2" x14ac:dyDescent="0.35">
      <c r="A440" s="25" t="s">
        <v>228</v>
      </c>
      <c r="B440" s="25" t="s">
        <v>31</v>
      </c>
      <c r="C440" s="25" t="s">
        <v>91</v>
      </c>
      <c r="D440" s="25" t="s">
        <v>230</v>
      </c>
      <c r="E440" s="25" t="s">
        <v>34</v>
      </c>
      <c r="F440" s="26">
        <v>280</v>
      </c>
      <c r="G440" s="25">
        <v>2210</v>
      </c>
      <c r="H440" s="25">
        <v>709800000</v>
      </c>
      <c r="I440" s="26" t="s">
        <v>32</v>
      </c>
      <c r="J440" s="27" t="s">
        <v>500</v>
      </c>
      <c r="K440" s="24">
        <v>1337400</v>
      </c>
      <c r="L440" s="24">
        <v>1337400</v>
      </c>
      <c r="M440" s="24">
        <v>1251288.75</v>
      </c>
      <c r="N440" s="24">
        <v>0</v>
      </c>
      <c r="O440" s="24">
        <f t="shared" si="46"/>
        <v>2588688.75</v>
      </c>
      <c r="P440" s="24">
        <v>0</v>
      </c>
      <c r="Q440" s="24">
        <v>2588688.75</v>
      </c>
      <c r="R440" s="24">
        <v>0</v>
      </c>
      <c r="S440" s="24">
        <v>0</v>
      </c>
      <c r="T440" s="24">
        <v>0</v>
      </c>
      <c r="U440" s="24">
        <v>-1251288.75</v>
      </c>
      <c r="V440" s="24">
        <v>-1251288.75</v>
      </c>
      <c r="W440" s="24">
        <v>0</v>
      </c>
      <c r="X440" s="24">
        <f t="shared" si="48"/>
        <v>0</v>
      </c>
      <c r="Y440" s="12">
        <f t="shared" si="42"/>
        <v>0</v>
      </c>
      <c r="Z440" s="12">
        <f t="shared" si="43"/>
        <v>0</v>
      </c>
      <c r="AA440" s="12">
        <f t="shared" si="44"/>
        <v>1</v>
      </c>
      <c r="AB440" s="13">
        <f t="shared" si="45"/>
        <v>1</v>
      </c>
    </row>
    <row r="441" spans="1:28" outlineLevel="2" x14ac:dyDescent="0.35">
      <c r="A441" s="25" t="s">
        <v>228</v>
      </c>
      <c r="B441" s="25" t="s">
        <v>31</v>
      </c>
      <c r="C441" s="25" t="s">
        <v>91</v>
      </c>
      <c r="D441" s="25" t="s">
        <v>96</v>
      </c>
      <c r="E441" s="25" t="s">
        <v>34</v>
      </c>
      <c r="F441" s="26">
        <v>280</v>
      </c>
      <c r="G441" s="25">
        <v>2210</v>
      </c>
      <c r="H441" s="25">
        <v>709800000</v>
      </c>
      <c r="I441" s="26" t="s">
        <v>32</v>
      </c>
      <c r="J441" s="27" t="s">
        <v>97</v>
      </c>
      <c r="K441" s="24">
        <v>11208289</v>
      </c>
      <c r="L441" s="24">
        <v>11208289</v>
      </c>
      <c r="M441" s="24">
        <v>0</v>
      </c>
      <c r="N441" s="24">
        <v>0</v>
      </c>
      <c r="O441" s="24">
        <f t="shared" si="46"/>
        <v>11208289</v>
      </c>
      <c r="P441" s="24">
        <v>0</v>
      </c>
      <c r="Q441" s="24">
        <v>8538094.6799999997</v>
      </c>
      <c r="R441" s="24">
        <v>0</v>
      </c>
      <c r="S441" s="24">
        <v>0</v>
      </c>
      <c r="T441" s="24">
        <v>0</v>
      </c>
      <c r="U441" s="24">
        <v>2670194.3199999998</v>
      </c>
      <c r="V441" s="24">
        <v>2670194.3199999998</v>
      </c>
      <c r="W441" s="24">
        <v>0</v>
      </c>
      <c r="X441" s="24">
        <f t="shared" si="48"/>
        <v>2670194.3200000003</v>
      </c>
      <c r="Y441" s="12">
        <f t="shared" si="42"/>
        <v>0</v>
      </c>
      <c r="Z441" s="12">
        <f t="shared" si="43"/>
        <v>0</v>
      </c>
      <c r="AA441" s="12">
        <f t="shared" si="44"/>
        <v>0.76176610720869165</v>
      </c>
      <c r="AB441" s="13">
        <f t="shared" si="45"/>
        <v>0.76176610720869165</v>
      </c>
    </row>
    <row r="442" spans="1:28" outlineLevel="1" x14ac:dyDescent="0.35">
      <c r="A442" s="29"/>
      <c r="B442" s="29"/>
      <c r="C442" s="29" t="s">
        <v>100</v>
      </c>
      <c r="D442" s="29"/>
      <c r="E442" s="29"/>
      <c r="F442" s="39"/>
      <c r="G442" s="29"/>
      <c r="H442" s="29"/>
      <c r="I442" s="39"/>
      <c r="J442" s="40"/>
      <c r="K442" s="30">
        <f t="shared" ref="K442:X442" si="49">SUBTOTAL(9,K404:K441)</f>
        <v>17980496446</v>
      </c>
      <c r="L442" s="30">
        <f t="shared" si="49"/>
        <v>17980496446</v>
      </c>
      <c r="M442" s="30">
        <f t="shared" si="49"/>
        <v>0</v>
      </c>
      <c r="N442" s="30">
        <f t="shared" si="49"/>
        <v>0</v>
      </c>
      <c r="O442" s="30">
        <f t="shared" si="49"/>
        <v>17980496446</v>
      </c>
      <c r="P442" s="30">
        <f t="shared" si="49"/>
        <v>100129488</v>
      </c>
      <c r="Q442" s="30">
        <f t="shared" si="49"/>
        <v>375708152.18000001</v>
      </c>
      <c r="R442" s="30">
        <f t="shared" si="49"/>
        <v>24611819.010000002</v>
      </c>
      <c r="S442" s="30">
        <f t="shared" si="49"/>
        <v>46870999.969999999</v>
      </c>
      <c r="T442" s="30">
        <f t="shared" si="49"/>
        <v>46870999.969999999</v>
      </c>
      <c r="U442" s="30">
        <f t="shared" si="49"/>
        <v>17424547397.289997</v>
      </c>
      <c r="V442" s="30">
        <f t="shared" si="49"/>
        <v>17433175986.839996</v>
      </c>
      <c r="W442" s="30">
        <f t="shared" si="49"/>
        <v>0</v>
      </c>
      <c r="X442" s="30">
        <f t="shared" si="49"/>
        <v>17433175986.839996</v>
      </c>
      <c r="Y442" s="14">
        <f t="shared" si="42"/>
        <v>2.606768957173431E-3</v>
      </c>
      <c r="Z442" s="14">
        <f t="shared" si="43"/>
        <v>2.606768957173431E-3</v>
      </c>
      <c r="AA442" s="14">
        <f t="shared" si="44"/>
        <v>2.7832905542568131E-2</v>
      </c>
      <c r="AB442" s="15">
        <f t="shared" si="45"/>
        <v>3.0439674499741561E-2</v>
      </c>
    </row>
    <row r="443" spans="1:28" ht="87" outlineLevel="2" x14ac:dyDescent="0.35">
      <c r="A443" s="25" t="s">
        <v>30</v>
      </c>
      <c r="B443" s="25" t="s">
        <v>31</v>
      </c>
      <c r="C443" s="25" t="s">
        <v>101</v>
      </c>
      <c r="D443" s="25" t="s">
        <v>102</v>
      </c>
      <c r="E443" s="25" t="s">
        <v>52</v>
      </c>
      <c r="F443" s="26" t="s">
        <v>35</v>
      </c>
      <c r="G443" s="25">
        <v>1310</v>
      </c>
      <c r="H443" s="25">
        <v>709800000</v>
      </c>
      <c r="I443" s="26" t="s">
        <v>32</v>
      </c>
      <c r="J443" s="27" t="s">
        <v>399</v>
      </c>
      <c r="K443" s="24">
        <v>41179336</v>
      </c>
      <c r="L443" s="24">
        <v>41179336</v>
      </c>
      <c r="M443" s="24">
        <v>0</v>
      </c>
      <c r="N443" s="24">
        <v>0</v>
      </c>
      <c r="O443" s="24">
        <f t="shared" si="46"/>
        <v>41179336</v>
      </c>
      <c r="P443" s="24">
        <v>0</v>
      </c>
      <c r="Q443" s="24">
        <v>34390041.979999997</v>
      </c>
      <c r="R443" s="24">
        <v>0</v>
      </c>
      <c r="S443" s="24">
        <v>6789294.0199999996</v>
      </c>
      <c r="T443" s="24">
        <v>6789294.0199999996</v>
      </c>
      <c r="U443" s="24">
        <v>0</v>
      </c>
      <c r="V443" s="24">
        <v>0</v>
      </c>
      <c r="W443" s="24">
        <v>0</v>
      </c>
      <c r="X443" s="24">
        <f t="shared" ref="X443:X474" si="50">+$O443-$P443-$Q443-$R443-$S443-$W443</f>
        <v>3.7252902984619141E-9</v>
      </c>
      <c r="Y443" s="12">
        <f t="shared" si="42"/>
        <v>0.16487138160751305</v>
      </c>
      <c r="Z443" s="12">
        <f t="shared" si="43"/>
        <v>0.16487138160751305</v>
      </c>
      <c r="AA443" s="12">
        <f t="shared" si="44"/>
        <v>0.83512861839248687</v>
      </c>
      <c r="AB443" s="13">
        <f t="shared" si="45"/>
        <v>0.99999999999999989</v>
      </c>
    </row>
    <row r="444" spans="1:28" ht="87" outlineLevel="2" x14ac:dyDescent="0.35">
      <c r="A444" s="25" t="s">
        <v>30</v>
      </c>
      <c r="B444" s="25" t="s">
        <v>31</v>
      </c>
      <c r="C444" s="25" t="s">
        <v>101</v>
      </c>
      <c r="D444" s="25" t="s">
        <v>102</v>
      </c>
      <c r="E444" s="25" t="s">
        <v>103</v>
      </c>
      <c r="F444" s="26" t="s">
        <v>35</v>
      </c>
      <c r="G444" s="25">
        <v>1310</v>
      </c>
      <c r="H444" s="25">
        <v>709800000</v>
      </c>
      <c r="I444" s="26" t="s">
        <v>32</v>
      </c>
      <c r="J444" s="27" t="s">
        <v>400</v>
      </c>
      <c r="K444" s="24">
        <v>19049285</v>
      </c>
      <c r="L444" s="24">
        <v>19049285</v>
      </c>
      <c r="M444" s="24">
        <v>0</v>
      </c>
      <c r="N444" s="24">
        <v>0</v>
      </c>
      <c r="O444" s="24">
        <f t="shared" si="46"/>
        <v>19049285</v>
      </c>
      <c r="P444" s="24">
        <v>0</v>
      </c>
      <c r="Q444" s="24">
        <v>14969585.859999999</v>
      </c>
      <c r="R444" s="24">
        <v>0</v>
      </c>
      <c r="S444" s="24">
        <v>4079699.14</v>
      </c>
      <c r="T444" s="24">
        <v>4079699.14</v>
      </c>
      <c r="U444" s="24">
        <v>0</v>
      </c>
      <c r="V444" s="24">
        <v>0</v>
      </c>
      <c r="W444" s="24">
        <v>0</v>
      </c>
      <c r="X444" s="24">
        <f t="shared" si="50"/>
        <v>4.6566128730773926E-10</v>
      </c>
      <c r="Y444" s="12">
        <f t="shared" si="42"/>
        <v>0.21416547340228256</v>
      </c>
      <c r="Z444" s="12">
        <f t="shared" si="43"/>
        <v>0.21416547340228256</v>
      </c>
      <c r="AA444" s="12">
        <f t="shared" si="44"/>
        <v>0.78583452659771746</v>
      </c>
      <c r="AB444" s="13">
        <f t="shared" si="45"/>
        <v>1</v>
      </c>
    </row>
    <row r="445" spans="1:28" ht="58" outlineLevel="2" x14ac:dyDescent="0.35">
      <c r="A445" s="25" t="s">
        <v>30</v>
      </c>
      <c r="B445" s="25" t="s">
        <v>31</v>
      </c>
      <c r="C445" s="25" t="s">
        <v>101</v>
      </c>
      <c r="D445" s="25" t="s">
        <v>102</v>
      </c>
      <c r="E445" s="25" t="s">
        <v>104</v>
      </c>
      <c r="F445" s="26" t="s">
        <v>35</v>
      </c>
      <c r="G445" s="25">
        <v>1310</v>
      </c>
      <c r="H445" s="25">
        <v>709800000</v>
      </c>
      <c r="I445" s="26" t="s">
        <v>32</v>
      </c>
      <c r="J445" s="27" t="s">
        <v>401</v>
      </c>
      <c r="K445" s="24">
        <v>92165658</v>
      </c>
      <c r="L445" s="24">
        <v>92165658</v>
      </c>
      <c r="M445" s="24">
        <v>0</v>
      </c>
      <c r="N445" s="24">
        <v>0</v>
      </c>
      <c r="O445" s="24">
        <f t="shared" si="46"/>
        <v>92165658</v>
      </c>
      <c r="P445" s="24">
        <v>0</v>
      </c>
      <c r="Q445" s="24">
        <v>79630144.640000001</v>
      </c>
      <c r="R445" s="24">
        <v>0</v>
      </c>
      <c r="S445" s="24">
        <v>12535513.359999999</v>
      </c>
      <c r="T445" s="24">
        <v>12535513.359999999</v>
      </c>
      <c r="U445" s="24">
        <v>0</v>
      </c>
      <c r="V445" s="24">
        <v>0</v>
      </c>
      <c r="W445" s="24">
        <v>0</v>
      </c>
      <c r="X445" s="24">
        <f t="shared" si="50"/>
        <v>0</v>
      </c>
      <c r="Y445" s="12">
        <f t="shared" si="42"/>
        <v>0.13601067503906933</v>
      </c>
      <c r="Z445" s="12">
        <f t="shared" si="43"/>
        <v>0.13601067503906933</v>
      </c>
      <c r="AA445" s="12">
        <f t="shared" si="44"/>
        <v>0.86398932496093073</v>
      </c>
      <c r="AB445" s="13">
        <f t="shared" si="45"/>
        <v>1</v>
      </c>
    </row>
    <row r="446" spans="1:28" ht="72.5" outlineLevel="2" x14ac:dyDescent="0.35">
      <c r="A446" s="25" t="s">
        <v>30</v>
      </c>
      <c r="B446" s="25" t="s">
        <v>31</v>
      </c>
      <c r="C446" s="25" t="s">
        <v>101</v>
      </c>
      <c r="D446" s="25" t="s">
        <v>102</v>
      </c>
      <c r="E446" s="25" t="s">
        <v>105</v>
      </c>
      <c r="F446" s="26" t="s">
        <v>35</v>
      </c>
      <c r="G446" s="25">
        <v>1310</v>
      </c>
      <c r="H446" s="25">
        <v>709410000</v>
      </c>
      <c r="I446" s="26" t="s">
        <v>32</v>
      </c>
      <c r="J446" s="27" t="s">
        <v>402</v>
      </c>
      <c r="K446" s="24">
        <v>4150521667</v>
      </c>
      <c r="L446" s="24">
        <v>4150521667</v>
      </c>
      <c r="M446" s="24">
        <v>0</v>
      </c>
      <c r="N446" s="24">
        <v>0</v>
      </c>
      <c r="O446" s="24">
        <f t="shared" si="46"/>
        <v>4150521667</v>
      </c>
      <c r="P446" s="24">
        <v>0</v>
      </c>
      <c r="Q446" s="24">
        <v>296465833</v>
      </c>
      <c r="R446" s="24">
        <v>0</v>
      </c>
      <c r="S446" s="24">
        <v>889397499</v>
      </c>
      <c r="T446" s="24">
        <v>889397499</v>
      </c>
      <c r="U446" s="24">
        <v>0</v>
      </c>
      <c r="V446" s="24">
        <v>2964658335</v>
      </c>
      <c r="W446" s="24">
        <v>0</v>
      </c>
      <c r="X446" s="24">
        <f t="shared" si="50"/>
        <v>2964658335</v>
      </c>
      <c r="Y446" s="12">
        <f t="shared" si="42"/>
        <v>0.21428571402757118</v>
      </c>
      <c r="Z446" s="12">
        <f t="shared" si="43"/>
        <v>0.21428571402757118</v>
      </c>
      <c r="AA446" s="12">
        <f t="shared" si="44"/>
        <v>7.1428571342523728E-2</v>
      </c>
      <c r="AB446" s="13">
        <f t="shared" si="45"/>
        <v>0.28571428537009491</v>
      </c>
    </row>
    <row r="447" spans="1:28" ht="72.5" outlineLevel="2" x14ac:dyDescent="0.35">
      <c r="A447" s="25" t="s">
        <v>30</v>
      </c>
      <c r="B447" s="25" t="s">
        <v>31</v>
      </c>
      <c r="C447" s="25" t="s">
        <v>101</v>
      </c>
      <c r="D447" s="25" t="s">
        <v>102</v>
      </c>
      <c r="E447" s="25" t="s">
        <v>106</v>
      </c>
      <c r="F447" s="26" t="s">
        <v>35</v>
      </c>
      <c r="G447" s="25">
        <v>1310</v>
      </c>
      <c r="H447" s="25">
        <v>709410000</v>
      </c>
      <c r="I447" s="26" t="s">
        <v>32</v>
      </c>
      <c r="J447" s="27" t="s">
        <v>403</v>
      </c>
      <c r="K447" s="24">
        <v>2517697614</v>
      </c>
      <c r="L447" s="24">
        <v>2517697614</v>
      </c>
      <c r="M447" s="24">
        <v>0</v>
      </c>
      <c r="N447" s="24">
        <v>0</v>
      </c>
      <c r="O447" s="24">
        <f t="shared" si="46"/>
        <v>2517697614</v>
      </c>
      <c r="P447" s="24">
        <v>0</v>
      </c>
      <c r="Q447" s="24">
        <v>179835543</v>
      </c>
      <c r="R447" s="24">
        <v>0</v>
      </c>
      <c r="S447" s="24">
        <v>539506629</v>
      </c>
      <c r="T447" s="24">
        <v>539506629</v>
      </c>
      <c r="U447" s="24">
        <v>0</v>
      </c>
      <c r="V447" s="24">
        <v>1798355442</v>
      </c>
      <c r="W447" s="24">
        <v>0</v>
      </c>
      <c r="X447" s="24">
        <f t="shared" si="50"/>
        <v>1798355442</v>
      </c>
      <c r="Y447" s="12">
        <f t="shared" si="42"/>
        <v>0.21428571326437298</v>
      </c>
      <c r="Z447" s="12">
        <f t="shared" si="43"/>
        <v>0.21428571326437298</v>
      </c>
      <c r="AA447" s="12">
        <f t="shared" si="44"/>
        <v>7.1428571088124324E-2</v>
      </c>
      <c r="AB447" s="13">
        <f t="shared" si="45"/>
        <v>0.28571428435249729</v>
      </c>
    </row>
    <row r="448" spans="1:28" ht="130.5" outlineLevel="2" x14ac:dyDescent="0.35">
      <c r="A448" s="25" t="s">
        <v>30</v>
      </c>
      <c r="B448" s="25" t="s">
        <v>31</v>
      </c>
      <c r="C448" s="25" t="s">
        <v>101</v>
      </c>
      <c r="D448" s="25" t="s">
        <v>102</v>
      </c>
      <c r="E448" s="25" t="s">
        <v>107</v>
      </c>
      <c r="F448" s="26" t="s">
        <v>35</v>
      </c>
      <c r="G448" s="25">
        <v>1310</v>
      </c>
      <c r="H448" s="25">
        <v>709410000</v>
      </c>
      <c r="I448" s="26" t="s">
        <v>32</v>
      </c>
      <c r="J448" s="27" t="s">
        <v>404</v>
      </c>
      <c r="K448" s="24">
        <v>585484833105</v>
      </c>
      <c r="L448" s="24">
        <v>585484833105</v>
      </c>
      <c r="M448" s="24">
        <v>0</v>
      </c>
      <c r="N448" s="24">
        <v>0</v>
      </c>
      <c r="O448" s="24">
        <f t="shared" si="46"/>
        <v>585484833105</v>
      </c>
      <c r="P448" s="24">
        <v>0</v>
      </c>
      <c r="Q448" s="24">
        <v>45037294854.220001</v>
      </c>
      <c r="R448" s="24">
        <v>0</v>
      </c>
      <c r="S448" s="24">
        <v>135111884562.7</v>
      </c>
      <c r="T448" s="24">
        <v>135111884562.7</v>
      </c>
      <c r="U448" s="24">
        <v>0</v>
      </c>
      <c r="V448" s="24">
        <v>405335653688.08002</v>
      </c>
      <c r="W448" s="24">
        <v>0</v>
      </c>
      <c r="X448" s="24">
        <f t="shared" si="50"/>
        <v>405335653688.08002</v>
      </c>
      <c r="Y448" s="12">
        <f t="shared" si="42"/>
        <v>0.23076923076924391</v>
      </c>
      <c r="Z448" s="12">
        <f t="shared" si="43"/>
        <v>0.23076923076924391</v>
      </c>
      <c r="AA448" s="12">
        <f t="shared" si="44"/>
        <v>7.6923076923058525E-2</v>
      </c>
      <c r="AB448" s="13">
        <f t="shared" si="45"/>
        <v>0.30769230769230244</v>
      </c>
    </row>
    <row r="449" spans="1:28" ht="72.5" outlineLevel="2" x14ac:dyDescent="0.35">
      <c r="A449" s="25" t="s">
        <v>30</v>
      </c>
      <c r="B449" s="25" t="s">
        <v>31</v>
      </c>
      <c r="C449" s="25" t="s">
        <v>101</v>
      </c>
      <c r="D449" s="25" t="s">
        <v>102</v>
      </c>
      <c r="E449" s="25" t="s">
        <v>108</v>
      </c>
      <c r="F449" s="26" t="s">
        <v>35</v>
      </c>
      <c r="G449" s="25">
        <v>1310</v>
      </c>
      <c r="H449" s="25">
        <v>709410000</v>
      </c>
      <c r="I449" s="26" t="s">
        <v>32</v>
      </c>
      <c r="J449" s="27" t="s">
        <v>405</v>
      </c>
      <c r="K449" s="24">
        <v>1971517902</v>
      </c>
      <c r="L449" s="24">
        <v>1971517902</v>
      </c>
      <c r="M449" s="24">
        <v>0</v>
      </c>
      <c r="N449" s="24">
        <v>0</v>
      </c>
      <c r="O449" s="24">
        <f t="shared" si="46"/>
        <v>1971517902</v>
      </c>
      <c r="P449" s="24">
        <v>0</v>
      </c>
      <c r="Q449" s="24">
        <v>164293158</v>
      </c>
      <c r="R449" s="24">
        <v>0</v>
      </c>
      <c r="S449" s="24">
        <v>328586316</v>
      </c>
      <c r="T449" s="24">
        <v>328586316</v>
      </c>
      <c r="U449" s="24">
        <v>0</v>
      </c>
      <c r="V449" s="24">
        <v>1478638428</v>
      </c>
      <c r="W449" s="24">
        <v>0</v>
      </c>
      <c r="X449" s="24">
        <f t="shared" si="50"/>
        <v>1478638428</v>
      </c>
      <c r="Y449" s="12">
        <f t="shared" si="42"/>
        <v>0.16666666615944328</v>
      </c>
      <c r="Z449" s="12">
        <f t="shared" si="43"/>
        <v>0.16666666615944328</v>
      </c>
      <c r="AA449" s="12">
        <f t="shared" si="44"/>
        <v>8.3333333079721642E-2</v>
      </c>
      <c r="AB449" s="13">
        <f t="shared" si="45"/>
        <v>0.24999999923916494</v>
      </c>
    </row>
    <row r="450" spans="1:28" ht="72.5" outlineLevel="2" x14ac:dyDescent="0.35">
      <c r="A450" s="25" t="s">
        <v>30</v>
      </c>
      <c r="B450" s="25" t="s">
        <v>31</v>
      </c>
      <c r="C450" s="25" t="s">
        <v>101</v>
      </c>
      <c r="D450" s="25" t="s">
        <v>102</v>
      </c>
      <c r="E450" s="25" t="s">
        <v>109</v>
      </c>
      <c r="F450" s="26" t="s">
        <v>35</v>
      </c>
      <c r="G450" s="25">
        <v>1310</v>
      </c>
      <c r="H450" s="25">
        <v>709410000</v>
      </c>
      <c r="I450" s="26" t="s">
        <v>32</v>
      </c>
      <c r="J450" s="27" t="s">
        <v>406</v>
      </c>
      <c r="K450" s="24">
        <v>1971517902</v>
      </c>
      <c r="L450" s="24">
        <v>1971517902</v>
      </c>
      <c r="M450" s="24">
        <v>0</v>
      </c>
      <c r="N450" s="24">
        <v>0</v>
      </c>
      <c r="O450" s="24">
        <f t="shared" si="46"/>
        <v>1971517902</v>
      </c>
      <c r="P450" s="24">
        <v>0</v>
      </c>
      <c r="Q450" s="24">
        <v>164293158</v>
      </c>
      <c r="R450" s="24">
        <v>0</v>
      </c>
      <c r="S450" s="24">
        <v>328586316</v>
      </c>
      <c r="T450" s="24">
        <v>328586316</v>
      </c>
      <c r="U450" s="24">
        <v>0</v>
      </c>
      <c r="V450" s="24">
        <v>1478638428</v>
      </c>
      <c r="W450" s="24">
        <v>0</v>
      </c>
      <c r="X450" s="24">
        <f t="shared" si="50"/>
        <v>1478638428</v>
      </c>
      <c r="Y450" s="12">
        <f t="shared" si="42"/>
        <v>0.16666666615944328</v>
      </c>
      <c r="Z450" s="12">
        <f t="shared" si="43"/>
        <v>0.16666666615944328</v>
      </c>
      <c r="AA450" s="12">
        <f t="shared" si="44"/>
        <v>8.3333333079721642E-2</v>
      </c>
      <c r="AB450" s="13">
        <f t="shared" si="45"/>
        <v>0.24999999923916494</v>
      </c>
    </row>
    <row r="451" spans="1:28" ht="72.5" outlineLevel="2" x14ac:dyDescent="0.35">
      <c r="A451" s="25" t="s">
        <v>30</v>
      </c>
      <c r="B451" s="25" t="s">
        <v>31</v>
      </c>
      <c r="C451" s="25" t="s">
        <v>101</v>
      </c>
      <c r="D451" s="25" t="s">
        <v>102</v>
      </c>
      <c r="E451" s="25" t="s">
        <v>110</v>
      </c>
      <c r="F451" s="26" t="s">
        <v>35</v>
      </c>
      <c r="G451" s="25">
        <v>1310</v>
      </c>
      <c r="H451" s="25">
        <v>709410000</v>
      </c>
      <c r="I451" s="26" t="s">
        <v>32</v>
      </c>
      <c r="J451" s="27" t="s">
        <v>407</v>
      </c>
      <c r="K451" s="24">
        <v>1971517902</v>
      </c>
      <c r="L451" s="24">
        <v>1971517902</v>
      </c>
      <c r="M451" s="24">
        <v>0</v>
      </c>
      <c r="N451" s="24">
        <v>0</v>
      </c>
      <c r="O451" s="24">
        <f t="shared" si="46"/>
        <v>1971517902</v>
      </c>
      <c r="P451" s="24">
        <v>0</v>
      </c>
      <c r="Q451" s="24">
        <v>164293158</v>
      </c>
      <c r="R451" s="24">
        <v>0</v>
      </c>
      <c r="S451" s="24">
        <v>328586316</v>
      </c>
      <c r="T451" s="24">
        <v>328586316</v>
      </c>
      <c r="U451" s="24">
        <v>0</v>
      </c>
      <c r="V451" s="24">
        <v>1478638428</v>
      </c>
      <c r="W451" s="24">
        <v>0</v>
      </c>
      <c r="X451" s="24">
        <f t="shared" si="50"/>
        <v>1478638428</v>
      </c>
      <c r="Y451" s="12">
        <f t="shared" si="42"/>
        <v>0.16666666615944328</v>
      </c>
      <c r="Z451" s="12">
        <f t="shared" si="43"/>
        <v>0.16666666615944328</v>
      </c>
      <c r="AA451" s="12">
        <f t="shared" si="44"/>
        <v>8.3333333079721642E-2</v>
      </c>
      <c r="AB451" s="13">
        <f t="shared" si="45"/>
        <v>0.24999999923916494</v>
      </c>
    </row>
    <row r="452" spans="1:28" ht="72.5" outlineLevel="2" x14ac:dyDescent="0.35">
      <c r="A452" s="25" t="s">
        <v>30</v>
      </c>
      <c r="B452" s="25" t="s">
        <v>31</v>
      </c>
      <c r="C452" s="25" t="s">
        <v>101</v>
      </c>
      <c r="D452" s="25" t="s">
        <v>102</v>
      </c>
      <c r="E452" s="25" t="s">
        <v>111</v>
      </c>
      <c r="F452" s="26" t="s">
        <v>35</v>
      </c>
      <c r="G452" s="25">
        <v>1310</v>
      </c>
      <c r="H452" s="25">
        <v>709410000</v>
      </c>
      <c r="I452" s="26" t="s">
        <v>32</v>
      </c>
      <c r="J452" s="27" t="s">
        <v>408</v>
      </c>
      <c r="K452" s="24">
        <v>1971517902</v>
      </c>
      <c r="L452" s="24">
        <v>1971517902</v>
      </c>
      <c r="M452" s="24">
        <v>0</v>
      </c>
      <c r="N452" s="24">
        <v>0</v>
      </c>
      <c r="O452" s="24">
        <f t="shared" si="46"/>
        <v>1971517902</v>
      </c>
      <c r="P452" s="24">
        <v>0</v>
      </c>
      <c r="Q452" s="24">
        <v>164293158</v>
      </c>
      <c r="R452" s="24">
        <v>0</v>
      </c>
      <c r="S452" s="24">
        <v>328586316</v>
      </c>
      <c r="T452" s="24">
        <v>328586316</v>
      </c>
      <c r="U452" s="24">
        <v>0</v>
      </c>
      <c r="V452" s="24">
        <v>1478638428</v>
      </c>
      <c r="W452" s="24">
        <v>0</v>
      </c>
      <c r="X452" s="24">
        <f t="shared" si="50"/>
        <v>1478638428</v>
      </c>
      <c r="Y452" s="12">
        <f t="shared" si="42"/>
        <v>0.16666666615944328</v>
      </c>
      <c r="Z452" s="12">
        <f t="shared" si="43"/>
        <v>0.16666666615944328</v>
      </c>
      <c r="AA452" s="12">
        <f t="shared" si="44"/>
        <v>8.3333333079721642E-2</v>
      </c>
      <c r="AB452" s="13">
        <f t="shared" si="45"/>
        <v>0.24999999923916494</v>
      </c>
    </row>
    <row r="453" spans="1:28" ht="87" outlineLevel="2" x14ac:dyDescent="0.35">
      <c r="A453" s="25" t="s">
        <v>30</v>
      </c>
      <c r="B453" s="25" t="s">
        <v>31</v>
      </c>
      <c r="C453" s="25" t="s">
        <v>101</v>
      </c>
      <c r="D453" s="25" t="s">
        <v>102</v>
      </c>
      <c r="E453" s="25" t="s">
        <v>112</v>
      </c>
      <c r="F453" s="26" t="s">
        <v>35</v>
      </c>
      <c r="G453" s="25">
        <v>1310</v>
      </c>
      <c r="H453" s="25">
        <v>709410000</v>
      </c>
      <c r="I453" s="26" t="s">
        <v>32</v>
      </c>
      <c r="J453" s="27" t="s">
        <v>409</v>
      </c>
      <c r="K453" s="24">
        <v>2967424165</v>
      </c>
      <c r="L453" s="24">
        <v>2967424165</v>
      </c>
      <c r="M453" s="24">
        <v>0</v>
      </c>
      <c r="N453" s="24">
        <v>0</v>
      </c>
      <c r="O453" s="24">
        <f t="shared" si="46"/>
        <v>2967424165</v>
      </c>
      <c r="P453" s="24">
        <v>0</v>
      </c>
      <c r="Q453" s="24">
        <v>241841281.88999999</v>
      </c>
      <c r="R453" s="24">
        <v>0</v>
      </c>
      <c r="S453" s="24">
        <v>409949858.02999997</v>
      </c>
      <c r="T453" s="24">
        <v>409949858.02999997</v>
      </c>
      <c r="U453" s="24">
        <v>0</v>
      </c>
      <c r="V453" s="24">
        <v>2315633025.0799999</v>
      </c>
      <c r="W453" s="24">
        <v>0</v>
      </c>
      <c r="X453" s="24">
        <f t="shared" si="50"/>
        <v>2315633025.0799999</v>
      </c>
      <c r="Y453" s="12">
        <f t="shared" si="42"/>
        <v>0.13815007064552903</v>
      </c>
      <c r="Z453" s="12">
        <f t="shared" si="43"/>
        <v>0.13815007064552903</v>
      </c>
      <c r="AA453" s="12">
        <f t="shared" si="44"/>
        <v>8.149872362113085E-2</v>
      </c>
      <c r="AB453" s="13">
        <f t="shared" si="45"/>
        <v>0.2196487942666599</v>
      </c>
    </row>
    <row r="454" spans="1:28" ht="101.5" outlineLevel="2" x14ac:dyDescent="0.35">
      <c r="A454" s="25" t="s">
        <v>30</v>
      </c>
      <c r="B454" s="25" t="s">
        <v>31</v>
      </c>
      <c r="C454" s="25" t="s">
        <v>101</v>
      </c>
      <c r="D454" s="25" t="s">
        <v>102</v>
      </c>
      <c r="E454" s="25" t="s">
        <v>113</v>
      </c>
      <c r="F454" s="26" t="s">
        <v>35</v>
      </c>
      <c r="G454" s="25">
        <v>1310</v>
      </c>
      <c r="H454" s="25">
        <v>709410000</v>
      </c>
      <c r="I454" s="26" t="s">
        <v>32</v>
      </c>
      <c r="J454" s="27" t="s">
        <v>410</v>
      </c>
      <c r="K454" s="24">
        <v>307421178</v>
      </c>
      <c r="L454" s="24">
        <v>307421178</v>
      </c>
      <c r="M454" s="24">
        <v>0</v>
      </c>
      <c r="N454" s="24">
        <v>0</v>
      </c>
      <c r="O454" s="24">
        <f t="shared" si="46"/>
        <v>307421178</v>
      </c>
      <c r="P454" s="24">
        <v>0</v>
      </c>
      <c r="Q454" s="24">
        <v>54526184.990000002</v>
      </c>
      <c r="R454" s="24">
        <v>0</v>
      </c>
      <c r="S454" s="24">
        <v>22329111.010000002</v>
      </c>
      <c r="T454" s="24">
        <v>22329111.010000002</v>
      </c>
      <c r="U454" s="24">
        <v>0</v>
      </c>
      <c r="V454" s="24">
        <v>230565882</v>
      </c>
      <c r="W454" s="24">
        <v>0</v>
      </c>
      <c r="X454" s="24">
        <f t="shared" si="50"/>
        <v>230565882</v>
      </c>
      <c r="Y454" s="12">
        <f t="shared" si="42"/>
        <v>7.2633613452616472E-2</v>
      </c>
      <c r="Z454" s="12">
        <f t="shared" si="43"/>
        <v>7.2633613452616472E-2</v>
      </c>
      <c r="AA454" s="12">
        <f t="shared" si="44"/>
        <v>0.17736639142668303</v>
      </c>
      <c r="AB454" s="13">
        <f t="shared" si="45"/>
        <v>0.25000000487929952</v>
      </c>
    </row>
    <row r="455" spans="1:28" ht="58" outlineLevel="2" x14ac:dyDescent="0.35">
      <c r="A455" s="25" t="s">
        <v>30</v>
      </c>
      <c r="B455" s="25" t="s">
        <v>31</v>
      </c>
      <c r="C455" s="25" t="s">
        <v>101</v>
      </c>
      <c r="D455" s="25" t="s">
        <v>102</v>
      </c>
      <c r="E455" s="25" t="s">
        <v>114</v>
      </c>
      <c r="F455" s="26" t="s">
        <v>35</v>
      </c>
      <c r="G455" s="25">
        <v>1310</v>
      </c>
      <c r="H455" s="25">
        <v>709410000</v>
      </c>
      <c r="I455" s="26" t="s">
        <v>32</v>
      </c>
      <c r="J455" s="27" t="s">
        <v>411</v>
      </c>
      <c r="K455" s="24">
        <v>47295566</v>
      </c>
      <c r="L455" s="24">
        <v>47295566</v>
      </c>
      <c r="M455" s="24">
        <v>0</v>
      </c>
      <c r="N455" s="24">
        <v>0</v>
      </c>
      <c r="O455" s="24">
        <f t="shared" si="46"/>
        <v>47295566</v>
      </c>
      <c r="P455" s="24">
        <v>0</v>
      </c>
      <c r="Q455" s="24">
        <v>8388643.1400000006</v>
      </c>
      <c r="R455" s="24">
        <v>0</v>
      </c>
      <c r="S455" s="24">
        <v>3435247.86</v>
      </c>
      <c r="T455" s="24">
        <v>3435247.86</v>
      </c>
      <c r="U455" s="24">
        <v>0</v>
      </c>
      <c r="V455" s="24">
        <v>35471675</v>
      </c>
      <c r="W455" s="24">
        <v>0</v>
      </c>
      <c r="X455" s="24">
        <f t="shared" si="50"/>
        <v>35471675</v>
      </c>
      <c r="Y455" s="12">
        <f t="shared" si="42"/>
        <v>7.2633613476578332E-2</v>
      </c>
      <c r="Z455" s="12">
        <f t="shared" si="43"/>
        <v>7.2633613476578332E-2</v>
      </c>
      <c r="AA455" s="12">
        <f t="shared" si="44"/>
        <v>0.17736637595160612</v>
      </c>
      <c r="AB455" s="13">
        <f t="shared" si="45"/>
        <v>0.24999998942818447</v>
      </c>
    </row>
    <row r="456" spans="1:28" ht="101.5" outlineLevel="2" x14ac:dyDescent="0.35">
      <c r="A456" s="25" t="s">
        <v>30</v>
      </c>
      <c r="B456" s="25" t="s">
        <v>31</v>
      </c>
      <c r="C456" s="25" t="s">
        <v>101</v>
      </c>
      <c r="D456" s="25" t="s">
        <v>102</v>
      </c>
      <c r="E456" s="25" t="s">
        <v>115</v>
      </c>
      <c r="F456" s="26" t="s">
        <v>35</v>
      </c>
      <c r="G456" s="25">
        <v>1310</v>
      </c>
      <c r="H456" s="25">
        <v>709410000</v>
      </c>
      <c r="I456" s="26" t="s">
        <v>32</v>
      </c>
      <c r="J456" s="27" t="s">
        <v>412</v>
      </c>
      <c r="K456" s="24">
        <v>6962752</v>
      </c>
      <c r="L456" s="24">
        <v>6962752</v>
      </c>
      <c r="M456" s="24">
        <v>0</v>
      </c>
      <c r="N456" s="24">
        <v>0</v>
      </c>
      <c r="O456" s="24">
        <f t="shared" si="46"/>
        <v>6962752</v>
      </c>
      <c r="P456" s="24">
        <v>0</v>
      </c>
      <c r="Q456" s="24">
        <v>1234957.1599999999</v>
      </c>
      <c r="R456" s="24">
        <v>0</v>
      </c>
      <c r="S456" s="24">
        <v>505729.84</v>
      </c>
      <c r="T456" s="24">
        <v>505729.84</v>
      </c>
      <c r="U456" s="24">
        <v>0</v>
      </c>
      <c r="V456" s="24">
        <v>5222065</v>
      </c>
      <c r="W456" s="24">
        <v>0</v>
      </c>
      <c r="X456" s="24">
        <f t="shared" si="50"/>
        <v>5222065</v>
      </c>
      <c r="Y456" s="12">
        <f t="shared" si="42"/>
        <v>7.2633613835448974E-2</v>
      </c>
      <c r="Z456" s="12">
        <f t="shared" si="43"/>
        <v>7.2633613835448974E-2</v>
      </c>
      <c r="AA456" s="12">
        <f t="shared" si="44"/>
        <v>0.17736624254317832</v>
      </c>
      <c r="AB456" s="13">
        <f t="shared" si="45"/>
        <v>0.24999985637862729</v>
      </c>
    </row>
    <row r="457" spans="1:28" ht="58" outlineLevel="2" x14ac:dyDescent="0.35">
      <c r="A457" s="25" t="s">
        <v>30</v>
      </c>
      <c r="B457" s="25" t="s">
        <v>31</v>
      </c>
      <c r="C457" s="25" t="s">
        <v>101</v>
      </c>
      <c r="D457" s="25" t="s">
        <v>102</v>
      </c>
      <c r="E457" s="25" t="s">
        <v>116</v>
      </c>
      <c r="F457" s="26" t="s">
        <v>35</v>
      </c>
      <c r="G457" s="25">
        <v>1310</v>
      </c>
      <c r="H457" s="25">
        <v>709410000</v>
      </c>
      <c r="I457" s="26" t="s">
        <v>32</v>
      </c>
      <c r="J457" s="27" t="s">
        <v>413</v>
      </c>
      <c r="K457" s="24">
        <v>1071193</v>
      </c>
      <c r="L457" s="24">
        <v>1071193</v>
      </c>
      <c r="M457" s="24">
        <v>0</v>
      </c>
      <c r="N457" s="24">
        <v>0</v>
      </c>
      <c r="O457" s="24">
        <f t="shared" si="46"/>
        <v>1071193</v>
      </c>
      <c r="P457" s="24">
        <v>0</v>
      </c>
      <c r="Q457" s="24">
        <v>189993.38</v>
      </c>
      <c r="R457" s="24">
        <v>0</v>
      </c>
      <c r="S457" s="24">
        <v>77804.62</v>
      </c>
      <c r="T457" s="24">
        <v>77804.62</v>
      </c>
      <c r="U457" s="24">
        <v>0</v>
      </c>
      <c r="V457" s="24">
        <v>803395</v>
      </c>
      <c r="W457" s="24">
        <v>0</v>
      </c>
      <c r="X457" s="24">
        <f t="shared" si="50"/>
        <v>803395</v>
      </c>
      <c r="Y457" s="12">
        <f t="shared" si="42"/>
        <v>7.2633615044161035E-2</v>
      </c>
      <c r="Z457" s="12">
        <f t="shared" si="43"/>
        <v>7.2633615044161035E-2</v>
      </c>
      <c r="AA457" s="12">
        <f t="shared" si="44"/>
        <v>0.17736615157119212</v>
      </c>
      <c r="AB457" s="13">
        <f t="shared" si="45"/>
        <v>0.24999976661535317</v>
      </c>
    </row>
    <row r="458" spans="1:28" ht="58" outlineLevel="2" x14ac:dyDescent="0.35">
      <c r="A458" s="25" t="s">
        <v>30</v>
      </c>
      <c r="B458" s="25" t="s">
        <v>31</v>
      </c>
      <c r="C458" s="25" t="s">
        <v>101</v>
      </c>
      <c r="D458" s="25" t="s">
        <v>102</v>
      </c>
      <c r="E458" s="25" t="s">
        <v>117</v>
      </c>
      <c r="F458" s="26" t="s">
        <v>35</v>
      </c>
      <c r="G458" s="25">
        <v>1310</v>
      </c>
      <c r="H458" s="25">
        <v>709410000</v>
      </c>
      <c r="I458" s="26" t="s">
        <v>32</v>
      </c>
      <c r="J458" s="27" t="s">
        <v>414</v>
      </c>
      <c r="K458" s="24">
        <v>94591131</v>
      </c>
      <c r="L458" s="24">
        <v>94591131</v>
      </c>
      <c r="M458" s="24">
        <v>0</v>
      </c>
      <c r="N458" s="24">
        <v>0</v>
      </c>
      <c r="O458" s="24">
        <f t="shared" si="46"/>
        <v>94591131</v>
      </c>
      <c r="P458" s="24">
        <v>0</v>
      </c>
      <c r="Q458" s="24">
        <v>16777286.359999999</v>
      </c>
      <c r="R458" s="24">
        <v>0</v>
      </c>
      <c r="S458" s="24">
        <v>6870495.6399999997</v>
      </c>
      <c r="T458" s="24">
        <v>6870495.6399999997</v>
      </c>
      <c r="U458" s="24">
        <v>0</v>
      </c>
      <c r="V458" s="24">
        <v>70943349</v>
      </c>
      <c r="W458" s="24">
        <v>0</v>
      </c>
      <c r="X458" s="24">
        <f t="shared" si="50"/>
        <v>70943349</v>
      </c>
      <c r="Y458" s="12">
        <f t="shared" si="42"/>
        <v>7.2633613398702251E-2</v>
      </c>
      <c r="Z458" s="12">
        <f t="shared" si="43"/>
        <v>7.2633613398702251E-2</v>
      </c>
      <c r="AA458" s="12">
        <f t="shared" si="44"/>
        <v>0.17736637867243599</v>
      </c>
      <c r="AB458" s="13">
        <f t="shared" si="45"/>
        <v>0.24999999207113824</v>
      </c>
    </row>
    <row r="459" spans="1:28" ht="72.5" outlineLevel="2" x14ac:dyDescent="0.35">
      <c r="A459" s="25" t="s">
        <v>30</v>
      </c>
      <c r="B459" s="25" t="s">
        <v>31</v>
      </c>
      <c r="C459" s="25" t="s">
        <v>101</v>
      </c>
      <c r="D459" s="25" t="s">
        <v>102</v>
      </c>
      <c r="E459" s="25" t="s">
        <v>118</v>
      </c>
      <c r="F459" s="26" t="s">
        <v>35</v>
      </c>
      <c r="G459" s="25">
        <v>1310</v>
      </c>
      <c r="H459" s="25">
        <v>709410000</v>
      </c>
      <c r="I459" s="26" t="s">
        <v>32</v>
      </c>
      <c r="J459" s="27" t="s">
        <v>415</v>
      </c>
      <c r="K459" s="24">
        <v>2142385</v>
      </c>
      <c r="L459" s="24">
        <v>2142385</v>
      </c>
      <c r="M459" s="24">
        <v>0</v>
      </c>
      <c r="N459" s="24">
        <v>0</v>
      </c>
      <c r="O459" s="24">
        <f t="shared" si="46"/>
        <v>2142385</v>
      </c>
      <c r="P459" s="24">
        <v>0</v>
      </c>
      <c r="Q459" s="24">
        <v>379986.84</v>
      </c>
      <c r="R459" s="24">
        <v>0</v>
      </c>
      <c r="S459" s="24">
        <v>155609.16</v>
      </c>
      <c r="T459" s="24">
        <v>155609.16</v>
      </c>
      <c r="U459" s="24">
        <v>0</v>
      </c>
      <c r="V459" s="24">
        <v>1606789</v>
      </c>
      <c r="W459" s="24">
        <v>0</v>
      </c>
      <c r="X459" s="24">
        <f t="shared" si="50"/>
        <v>1606789</v>
      </c>
      <c r="Y459" s="12">
        <f t="shared" si="42"/>
        <v>7.263361160575714E-2</v>
      </c>
      <c r="Z459" s="12">
        <f t="shared" si="43"/>
        <v>7.263361160575714E-2</v>
      </c>
      <c r="AA459" s="12">
        <f t="shared" si="44"/>
        <v>0.177366271701865</v>
      </c>
      <c r="AB459" s="13">
        <f t="shared" si="45"/>
        <v>0.24999988330762213</v>
      </c>
    </row>
    <row r="460" spans="1:28" ht="43.5" outlineLevel="2" x14ac:dyDescent="0.35">
      <c r="A460" s="25" t="s">
        <v>30</v>
      </c>
      <c r="B460" s="25" t="s">
        <v>31</v>
      </c>
      <c r="C460" s="25" t="s">
        <v>101</v>
      </c>
      <c r="D460" s="25" t="s">
        <v>102</v>
      </c>
      <c r="E460" s="25" t="s">
        <v>119</v>
      </c>
      <c r="F460" s="26" t="s">
        <v>35</v>
      </c>
      <c r="G460" s="25">
        <v>1310</v>
      </c>
      <c r="H460" s="25">
        <v>709410000</v>
      </c>
      <c r="I460" s="26" t="s">
        <v>32</v>
      </c>
      <c r="J460" s="27" t="s">
        <v>416</v>
      </c>
      <c r="K460" s="24">
        <v>300000000</v>
      </c>
      <c r="L460" s="24">
        <v>300000000</v>
      </c>
      <c r="M460" s="24">
        <v>0</v>
      </c>
      <c r="N460" s="24">
        <v>0</v>
      </c>
      <c r="O460" s="24">
        <f t="shared" si="46"/>
        <v>300000000</v>
      </c>
      <c r="P460" s="24">
        <v>0</v>
      </c>
      <c r="Q460" s="24">
        <v>0</v>
      </c>
      <c r="R460" s="24">
        <v>0</v>
      </c>
      <c r="S460" s="24">
        <v>0</v>
      </c>
      <c r="T460" s="24">
        <v>0</v>
      </c>
      <c r="U460" s="24">
        <v>300000000</v>
      </c>
      <c r="V460" s="24">
        <v>300000000</v>
      </c>
      <c r="W460" s="24">
        <v>300000000</v>
      </c>
      <c r="X460" s="24">
        <f t="shared" si="50"/>
        <v>0</v>
      </c>
      <c r="Y460" s="12">
        <f t="shared" ref="Y460:Y523" si="51">IFERROR(($S460/$L460),0)</f>
        <v>0</v>
      </c>
      <c r="Z460" s="12">
        <f t="shared" ref="Z460:Z523" si="52">IFERROR(($S460/$O460),0)</f>
        <v>0</v>
      </c>
      <c r="AA460" s="12">
        <f t="shared" ref="AA460:AA523" si="53">IFERROR((($P460+$Q460+$R460)/$O460),0)</f>
        <v>0</v>
      </c>
      <c r="AB460" s="13">
        <f t="shared" ref="AB460:AB523" si="54">$Z460+$AA460</f>
        <v>0</v>
      </c>
    </row>
    <row r="461" spans="1:28" ht="43.5" outlineLevel="2" x14ac:dyDescent="0.35">
      <c r="A461" s="25" t="s">
        <v>30</v>
      </c>
      <c r="B461" s="25" t="s">
        <v>31</v>
      </c>
      <c r="C461" s="25" t="s">
        <v>101</v>
      </c>
      <c r="D461" s="25" t="s">
        <v>102</v>
      </c>
      <c r="E461" s="25" t="s">
        <v>120</v>
      </c>
      <c r="F461" s="26" t="s">
        <v>35</v>
      </c>
      <c r="G461" s="25">
        <v>1310</v>
      </c>
      <c r="H461" s="25">
        <v>709410000</v>
      </c>
      <c r="I461" s="26" t="s">
        <v>32</v>
      </c>
      <c r="J461" s="27" t="s">
        <v>417</v>
      </c>
      <c r="K461" s="24">
        <v>600000000</v>
      </c>
      <c r="L461" s="24">
        <v>600000000</v>
      </c>
      <c r="M461" s="24">
        <v>0</v>
      </c>
      <c r="N461" s="24">
        <v>0</v>
      </c>
      <c r="O461" s="24">
        <f t="shared" si="46"/>
        <v>600000000</v>
      </c>
      <c r="P461" s="24">
        <v>0</v>
      </c>
      <c r="Q461" s="24">
        <v>0</v>
      </c>
      <c r="R461" s="24">
        <v>0</v>
      </c>
      <c r="S461" s="24">
        <v>0</v>
      </c>
      <c r="T461" s="24">
        <v>0</v>
      </c>
      <c r="U461" s="24">
        <v>600000000</v>
      </c>
      <c r="V461" s="24">
        <v>600000000</v>
      </c>
      <c r="W461" s="24">
        <v>600000000</v>
      </c>
      <c r="X461" s="24">
        <f t="shared" si="50"/>
        <v>0</v>
      </c>
      <c r="Y461" s="12">
        <f t="shared" si="51"/>
        <v>0</v>
      </c>
      <c r="Z461" s="12">
        <f t="shared" si="52"/>
        <v>0</v>
      </c>
      <c r="AA461" s="12">
        <f t="shared" si="53"/>
        <v>0</v>
      </c>
      <c r="AB461" s="13">
        <f t="shared" si="54"/>
        <v>0</v>
      </c>
    </row>
    <row r="462" spans="1:28" ht="58" outlineLevel="2" x14ac:dyDescent="0.35">
      <c r="A462" s="25" t="s">
        <v>30</v>
      </c>
      <c r="B462" s="25" t="s">
        <v>31</v>
      </c>
      <c r="C462" s="25" t="s">
        <v>101</v>
      </c>
      <c r="D462" s="25" t="s">
        <v>102</v>
      </c>
      <c r="E462" s="25" t="s">
        <v>121</v>
      </c>
      <c r="F462" s="26" t="s">
        <v>35</v>
      </c>
      <c r="G462" s="25">
        <v>1310</v>
      </c>
      <c r="H462" s="25">
        <v>709410000</v>
      </c>
      <c r="I462" s="26" t="s">
        <v>32</v>
      </c>
      <c r="J462" s="27" t="s">
        <v>418</v>
      </c>
      <c r="K462" s="24">
        <v>505200000</v>
      </c>
      <c r="L462" s="24">
        <v>505200000</v>
      </c>
      <c r="M462" s="24">
        <v>0</v>
      </c>
      <c r="N462" s="24">
        <v>0</v>
      </c>
      <c r="O462" s="24">
        <f t="shared" si="46"/>
        <v>505200000</v>
      </c>
      <c r="P462" s="24">
        <v>0</v>
      </c>
      <c r="Q462" s="24">
        <v>0</v>
      </c>
      <c r="R462" s="24">
        <v>0</v>
      </c>
      <c r="S462" s="24">
        <v>0</v>
      </c>
      <c r="T462" s="24">
        <v>0</v>
      </c>
      <c r="U462" s="24">
        <v>505200000</v>
      </c>
      <c r="V462" s="24">
        <v>505200000</v>
      </c>
      <c r="W462" s="24">
        <v>505200000</v>
      </c>
      <c r="X462" s="24">
        <f t="shared" si="50"/>
        <v>0</v>
      </c>
      <c r="Y462" s="12">
        <f t="shared" si="51"/>
        <v>0</v>
      </c>
      <c r="Z462" s="12">
        <f t="shared" si="52"/>
        <v>0</v>
      </c>
      <c r="AA462" s="12">
        <f t="shared" si="53"/>
        <v>0</v>
      </c>
      <c r="AB462" s="13">
        <f t="shared" si="54"/>
        <v>0</v>
      </c>
    </row>
    <row r="463" spans="1:28" ht="43.5" outlineLevel="2" x14ac:dyDescent="0.35">
      <c r="A463" s="25" t="s">
        <v>30</v>
      </c>
      <c r="B463" s="25" t="s">
        <v>31</v>
      </c>
      <c r="C463" s="25" t="s">
        <v>101</v>
      </c>
      <c r="D463" s="25" t="s">
        <v>102</v>
      </c>
      <c r="E463" s="25" t="s">
        <v>122</v>
      </c>
      <c r="F463" s="26" t="s">
        <v>35</v>
      </c>
      <c r="G463" s="25">
        <v>1310</v>
      </c>
      <c r="H463" s="25">
        <v>709410000</v>
      </c>
      <c r="I463" s="26" t="s">
        <v>32</v>
      </c>
      <c r="J463" s="27" t="s">
        <v>419</v>
      </c>
      <c r="K463" s="24">
        <v>1400000000</v>
      </c>
      <c r="L463" s="24">
        <v>1400000000</v>
      </c>
      <c r="M463" s="24">
        <v>0</v>
      </c>
      <c r="N463" s="24">
        <v>0</v>
      </c>
      <c r="O463" s="24">
        <f t="shared" si="46"/>
        <v>1400000000</v>
      </c>
      <c r="P463" s="24">
        <v>0</v>
      </c>
      <c r="Q463" s="24">
        <v>0</v>
      </c>
      <c r="R463" s="24">
        <v>0</v>
      </c>
      <c r="S463" s="24">
        <v>0</v>
      </c>
      <c r="T463" s="24">
        <v>0</v>
      </c>
      <c r="U463" s="24">
        <v>1400000000</v>
      </c>
      <c r="V463" s="24">
        <v>1400000000</v>
      </c>
      <c r="W463" s="24">
        <v>1400000000</v>
      </c>
      <c r="X463" s="24">
        <f t="shared" si="50"/>
        <v>0</v>
      </c>
      <c r="Y463" s="12">
        <f t="shared" si="51"/>
        <v>0</v>
      </c>
      <c r="Z463" s="12">
        <f t="shared" si="52"/>
        <v>0</v>
      </c>
      <c r="AA463" s="12">
        <f t="shared" si="53"/>
        <v>0</v>
      </c>
      <c r="AB463" s="13">
        <f t="shared" si="54"/>
        <v>0</v>
      </c>
    </row>
    <row r="464" spans="1:28" ht="72.5" outlineLevel="2" x14ac:dyDescent="0.35">
      <c r="A464" s="25" t="s">
        <v>30</v>
      </c>
      <c r="B464" s="25" t="s">
        <v>31</v>
      </c>
      <c r="C464" s="25" t="s">
        <v>101</v>
      </c>
      <c r="D464" s="25" t="s">
        <v>102</v>
      </c>
      <c r="E464" s="25" t="s">
        <v>123</v>
      </c>
      <c r="F464" s="26" t="s">
        <v>35</v>
      </c>
      <c r="G464" s="25">
        <v>1310</v>
      </c>
      <c r="H464" s="25">
        <v>709410000</v>
      </c>
      <c r="I464" s="26" t="s">
        <v>32</v>
      </c>
      <c r="J464" s="27" t="s">
        <v>420</v>
      </c>
      <c r="K464" s="24">
        <v>924982309</v>
      </c>
      <c r="L464" s="24">
        <v>924982309</v>
      </c>
      <c r="M464" s="24">
        <v>0</v>
      </c>
      <c r="N464" s="24">
        <v>0</v>
      </c>
      <c r="O464" s="24">
        <f t="shared" si="46"/>
        <v>924982309</v>
      </c>
      <c r="P464" s="24">
        <v>0</v>
      </c>
      <c r="Q464" s="24">
        <v>0</v>
      </c>
      <c r="R464" s="24">
        <v>0</v>
      </c>
      <c r="S464" s="24">
        <v>0</v>
      </c>
      <c r="T464" s="24">
        <v>0</v>
      </c>
      <c r="U464" s="24">
        <v>924982309</v>
      </c>
      <c r="V464" s="24">
        <v>924982309</v>
      </c>
      <c r="W464" s="24">
        <v>924982309</v>
      </c>
      <c r="X464" s="24">
        <f t="shared" si="50"/>
        <v>0</v>
      </c>
      <c r="Y464" s="12">
        <f t="shared" si="51"/>
        <v>0</v>
      </c>
      <c r="Z464" s="12">
        <f t="shared" si="52"/>
        <v>0</v>
      </c>
      <c r="AA464" s="12">
        <f t="shared" si="53"/>
        <v>0</v>
      </c>
      <c r="AB464" s="13">
        <f t="shared" si="54"/>
        <v>0</v>
      </c>
    </row>
    <row r="465" spans="1:28" ht="87" outlineLevel="2" x14ac:dyDescent="0.35">
      <c r="A465" s="25" t="s">
        <v>30</v>
      </c>
      <c r="B465" s="25" t="s">
        <v>31</v>
      </c>
      <c r="C465" s="25" t="s">
        <v>101</v>
      </c>
      <c r="D465" s="25" t="s">
        <v>102</v>
      </c>
      <c r="E465" s="25" t="s">
        <v>124</v>
      </c>
      <c r="F465" s="26" t="s">
        <v>35</v>
      </c>
      <c r="G465" s="25">
        <v>1310</v>
      </c>
      <c r="H465" s="25">
        <v>709410000</v>
      </c>
      <c r="I465" s="26" t="s">
        <v>32</v>
      </c>
      <c r="J465" s="27" t="s">
        <v>421</v>
      </c>
      <c r="K465" s="24">
        <v>2000000000</v>
      </c>
      <c r="L465" s="24">
        <v>2000000000</v>
      </c>
      <c r="M465" s="24">
        <v>0</v>
      </c>
      <c r="N465" s="24">
        <v>0</v>
      </c>
      <c r="O465" s="24">
        <f t="shared" ref="O465:O528" si="55">$L465+$M465</f>
        <v>2000000000</v>
      </c>
      <c r="P465" s="24">
        <v>0</v>
      </c>
      <c r="Q465" s="24">
        <v>0</v>
      </c>
      <c r="R465" s="24">
        <v>0</v>
      </c>
      <c r="S465" s="24">
        <v>0</v>
      </c>
      <c r="T465" s="24">
        <v>0</v>
      </c>
      <c r="U465" s="24">
        <v>2000000000</v>
      </c>
      <c r="V465" s="24">
        <v>2000000000</v>
      </c>
      <c r="W465" s="24">
        <v>2000000000</v>
      </c>
      <c r="X465" s="24">
        <f t="shared" si="50"/>
        <v>0</v>
      </c>
      <c r="Y465" s="12">
        <f t="shared" si="51"/>
        <v>0</v>
      </c>
      <c r="Z465" s="12">
        <f t="shared" si="52"/>
        <v>0</v>
      </c>
      <c r="AA465" s="12">
        <f t="shared" si="53"/>
        <v>0</v>
      </c>
      <c r="AB465" s="13">
        <f t="shared" si="54"/>
        <v>0</v>
      </c>
    </row>
    <row r="466" spans="1:28" ht="87" outlineLevel="2" x14ac:dyDescent="0.35">
      <c r="A466" s="25" t="s">
        <v>30</v>
      </c>
      <c r="B466" s="25" t="s">
        <v>31</v>
      </c>
      <c r="C466" s="25" t="s">
        <v>101</v>
      </c>
      <c r="D466" s="25" t="s">
        <v>102</v>
      </c>
      <c r="E466" s="25" t="s">
        <v>125</v>
      </c>
      <c r="F466" s="26" t="s">
        <v>35</v>
      </c>
      <c r="G466" s="25">
        <v>1310</v>
      </c>
      <c r="H466" s="25">
        <v>709410000</v>
      </c>
      <c r="I466" s="26" t="s">
        <v>32</v>
      </c>
      <c r="J466" s="27" t="s">
        <v>422</v>
      </c>
      <c r="K466" s="24">
        <v>1500000000</v>
      </c>
      <c r="L466" s="24">
        <v>1500000000</v>
      </c>
      <c r="M466" s="24">
        <v>0</v>
      </c>
      <c r="N466" s="24">
        <v>0</v>
      </c>
      <c r="O466" s="24">
        <f t="shared" si="55"/>
        <v>1500000000</v>
      </c>
      <c r="P466" s="24">
        <v>0</v>
      </c>
      <c r="Q466" s="24">
        <v>0</v>
      </c>
      <c r="R466" s="24">
        <v>0</v>
      </c>
      <c r="S466" s="24">
        <v>0</v>
      </c>
      <c r="T466" s="24">
        <v>0</v>
      </c>
      <c r="U466" s="24">
        <v>1500000000</v>
      </c>
      <c r="V466" s="24">
        <v>1500000000</v>
      </c>
      <c r="W466" s="24">
        <v>1500000000</v>
      </c>
      <c r="X466" s="24">
        <f t="shared" si="50"/>
        <v>0</v>
      </c>
      <c r="Y466" s="12">
        <f t="shared" si="51"/>
        <v>0</v>
      </c>
      <c r="Z466" s="12">
        <f t="shared" si="52"/>
        <v>0</v>
      </c>
      <c r="AA466" s="12">
        <f t="shared" si="53"/>
        <v>0</v>
      </c>
      <c r="AB466" s="13">
        <f t="shared" si="54"/>
        <v>0</v>
      </c>
    </row>
    <row r="467" spans="1:28" ht="43.5" outlineLevel="2" x14ac:dyDescent="0.35">
      <c r="A467" s="25" t="s">
        <v>30</v>
      </c>
      <c r="B467" s="25" t="s">
        <v>31</v>
      </c>
      <c r="C467" s="25" t="s">
        <v>101</v>
      </c>
      <c r="D467" s="25" t="s">
        <v>126</v>
      </c>
      <c r="E467" s="25" t="s">
        <v>34</v>
      </c>
      <c r="F467" s="26" t="s">
        <v>35</v>
      </c>
      <c r="G467" s="25">
        <v>1320</v>
      </c>
      <c r="H467" s="25">
        <v>709800000</v>
      </c>
      <c r="I467" s="26" t="s">
        <v>32</v>
      </c>
      <c r="J467" s="27" t="s">
        <v>423</v>
      </c>
      <c r="K467" s="24">
        <v>27126367</v>
      </c>
      <c r="L467" s="24">
        <v>27126367</v>
      </c>
      <c r="M467" s="24">
        <v>0</v>
      </c>
      <c r="N467" s="24">
        <v>0</v>
      </c>
      <c r="O467" s="24">
        <f t="shared" si="55"/>
        <v>27126367</v>
      </c>
      <c r="P467" s="24">
        <v>0</v>
      </c>
      <c r="Q467" s="24">
        <v>0</v>
      </c>
      <c r="R467" s="24">
        <v>0</v>
      </c>
      <c r="S467" s="24">
        <v>4802651.16</v>
      </c>
      <c r="T467" s="24">
        <v>4802651.16</v>
      </c>
      <c r="U467" s="24">
        <v>22323715.84</v>
      </c>
      <c r="V467" s="24">
        <v>22323715.84</v>
      </c>
      <c r="W467" s="24">
        <v>0</v>
      </c>
      <c r="X467" s="24">
        <f t="shared" si="50"/>
        <v>22323715.84</v>
      </c>
      <c r="Y467" s="12">
        <f t="shared" si="51"/>
        <v>0.17704734142983466</v>
      </c>
      <c r="Z467" s="12">
        <f t="shared" si="52"/>
        <v>0.17704734142983466</v>
      </c>
      <c r="AA467" s="12">
        <f t="shared" si="53"/>
        <v>0</v>
      </c>
      <c r="AB467" s="13">
        <f t="shared" si="54"/>
        <v>0.17704734142983466</v>
      </c>
    </row>
    <row r="468" spans="1:28" ht="58" outlineLevel="2" x14ac:dyDescent="0.35">
      <c r="A468" s="25" t="s">
        <v>30</v>
      </c>
      <c r="B468" s="25" t="s">
        <v>31</v>
      </c>
      <c r="C468" s="25" t="s">
        <v>101</v>
      </c>
      <c r="D468" s="25" t="s">
        <v>127</v>
      </c>
      <c r="E468" s="25" t="s">
        <v>103</v>
      </c>
      <c r="F468" s="26" t="s">
        <v>35</v>
      </c>
      <c r="G468" s="25">
        <v>1320</v>
      </c>
      <c r="H468" s="25">
        <v>709800000</v>
      </c>
      <c r="I468" s="26" t="s">
        <v>32</v>
      </c>
      <c r="J468" s="27" t="s">
        <v>424</v>
      </c>
      <c r="K468" s="24">
        <v>156376000</v>
      </c>
      <c r="L468" s="24">
        <v>156376000</v>
      </c>
      <c r="M468" s="24">
        <v>0</v>
      </c>
      <c r="N468" s="24">
        <v>0</v>
      </c>
      <c r="O468" s="24">
        <f t="shared" si="55"/>
        <v>156376000</v>
      </c>
      <c r="P468" s="24">
        <v>0</v>
      </c>
      <c r="Q468" s="24">
        <v>13031333</v>
      </c>
      <c r="R468" s="24">
        <v>0</v>
      </c>
      <c r="S468" s="24">
        <v>26062666</v>
      </c>
      <c r="T468" s="24">
        <v>26062666</v>
      </c>
      <c r="U468" s="24">
        <v>26062666</v>
      </c>
      <c r="V468" s="24">
        <v>117282001</v>
      </c>
      <c r="W468" s="24">
        <v>0</v>
      </c>
      <c r="X468" s="24">
        <f t="shared" si="50"/>
        <v>117282001</v>
      </c>
      <c r="Y468" s="12">
        <f t="shared" si="51"/>
        <v>0.16666666240343786</v>
      </c>
      <c r="Z468" s="12">
        <f t="shared" si="52"/>
        <v>0.16666666240343786</v>
      </c>
      <c r="AA468" s="12">
        <f t="shared" si="53"/>
        <v>8.333333120171893E-2</v>
      </c>
      <c r="AB468" s="13">
        <f t="shared" si="54"/>
        <v>0.24999999360515679</v>
      </c>
    </row>
    <row r="469" spans="1:28" ht="58" outlineLevel="2" x14ac:dyDescent="0.35">
      <c r="A469" s="25" t="s">
        <v>30</v>
      </c>
      <c r="B469" s="25" t="s">
        <v>31</v>
      </c>
      <c r="C469" s="25" t="s">
        <v>101</v>
      </c>
      <c r="D469" s="25" t="s">
        <v>127</v>
      </c>
      <c r="E469" s="25" t="s">
        <v>104</v>
      </c>
      <c r="F469" s="26" t="s">
        <v>35</v>
      </c>
      <c r="G469" s="25">
        <v>1320</v>
      </c>
      <c r="H469" s="25">
        <v>709800000</v>
      </c>
      <c r="I469" s="26" t="s">
        <v>32</v>
      </c>
      <c r="J469" s="27" t="s">
        <v>425</v>
      </c>
      <c r="K469" s="24">
        <v>112000000</v>
      </c>
      <c r="L469" s="24">
        <v>112000000</v>
      </c>
      <c r="M469" s="24">
        <v>0</v>
      </c>
      <c r="N469" s="24">
        <v>0</v>
      </c>
      <c r="O469" s="24">
        <f t="shared" si="55"/>
        <v>112000000</v>
      </c>
      <c r="P469" s="24">
        <v>0</v>
      </c>
      <c r="Q469" s="24">
        <v>9333333</v>
      </c>
      <c r="R469" s="24">
        <v>0</v>
      </c>
      <c r="S469" s="24">
        <v>18666666</v>
      </c>
      <c r="T469" s="24">
        <v>18666666</v>
      </c>
      <c r="U469" s="24">
        <v>18666666</v>
      </c>
      <c r="V469" s="24">
        <v>84000001</v>
      </c>
      <c r="W469" s="24">
        <v>0</v>
      </c>
      <c r="X469" s="24">
        <f t="shared" si="50"/>
        <v>84000001</v>
      </c>
      <c r="Y469" s="12">
        <f t="shared" si="51"/>
        <v>0.16666666071428571</v>
      </c>
      <c r="Z469" s="12">
        <f t="shared" si="52"/>
        <v>0.16666666071428571</v>
      </c>
      <c r="AA469" s="12">
        <f t="shared" si="53"/>
        <v>8.3333330357142854E-2</v>
      </c>
      <c r="AB469" s="13">
        <f t="shared" si="54"/>
        <v>0.24999999107142856</v>
      </c>
    </row>
    <row r="470" spans="1:28" ht="87" outlineLevel="2" x14ac:dyDescent="0.35">
      <c r="A470" s="25" t="s">
        <v>30</v>
      </c>
      <c r="B470" s="25" t="s">
        <v>31</v>
      </c>
      <c r="C470" s="25" t="s">
        <v>101</v>
      </c>
      <c r="D470" s="25" t="s">
        <v>128</v>
      </c>
      <c r="E470" s="25" t="s">
        <v>129</v>
      </c>
      <c r="F470" s="26" t="s">
        <v>35</v>
      </c>
      <c r="G470" s="25">
        <v>1330</v>
      </c>
      <c r="H470" s="25">
        <v>701130000</v>
      </c>
      <c r="I470" s="26" t="s">
        <v>32</v>
      </c>
      <c r="J470" s="27" t="s">
        <v>426</v>
      </c>
      <c r="K470" s="24">
        <v>15900000</v>
      </c>
      <c r="L470" s="24">
        <v>15900000</v>
      </c>
      <c r="M470" s="24">
        <v>0</v>
      </c>
      <c r="N470" s="24">
        <v>0</v>
      </c>
      <c r="O470" s="24">
        <f t="shared" si="55"/>
        <v>15900000</v>
      </c>
      <c r="P470" s="24">
        <v>0</v>
      </c>
      <c r="Q470" s="24">
        <v>2736550</v>
      </c>
      <c r="R470" s="24">
        <v>0</v>
      </c>
      <c r="S470" s="24">
        <v>1238450</v>
      </c>
      <c r="T470" s="24">
        <v>1238450</v>
      </c>
      <c r="U470" s="24">
        <v>0</v>
      </c>
      <c r="V470" s="24">
        <v>11925000</v>
      </c>
      <c r="W470" s="24">
        <v>0</v>
      </c>
      <c r="X470" s="24">
        <f t="shared" si="50"/>
        <v>11925000</v>
      </c>
      <c r="Y470" s="12">
        <f t="shared" si="51"/>
        <v>7.7889937106918244E-2</v>
      </c>
      <c r="Z470" s="12">
        <f t="shared" si="52"/>
        <v>7.7889937106918244E-2</v>
      </c>
      <c r="AA470" s="12">
        <f t="shared" si="53"/>
        <v>0.17211006289308176</v>
      </c>
      <c r="AB470" s="13">
        <f t="shared" si="54"/>
        <v>0.25</v>
      </c>
    </row>
    <row r="471" spans="1:28" ht="101.5" outlineLevel="2" x14ac:dyDescent="0.35">
      <c r="A471" s="25" t="s">
        <v>30</v>
      </c>
      <c r="B471" s="25" t="s">
        <v>31</v>
      </c>
      <c r="C471" s="25" t="s">
        <v>101</v>
      </c>
      <c r="D471" s="25" t="s">
        <v>128</v>
      </c>
      <c r="E471" s="25" t="s">
        <v>130</v>
      </c>
      <c r="F471" s="26" t="s">
        <v>35</v>
      </c>
      <c r="G471" s="25">
        <v>1330</v>
      </c>
      <c r="H471" s="25">
        <v>701130000</v>
      </c>
      <c r="I471" s="26" t="s">
        <v>32</v>
      </c>
      <c r="J471" s="27" t="s">
        <v>427</v>
      </c>
      <c r="K471" s="24">
        <v>117483849</v>
      </c>
      <c r="L471" s="24">
        <v>117483849</v>
      </c>
      <c r="M471" s="24">
        <v>0</v>
      </c>
      <c r="N471" s="24">
        <v>0</v>
      </c>
      <c r="O471" s="24">
        <f t="shared" si="55"/>
        <v>117483849</v>
      </c>
      <c r="P471" s="24">
        <v>0</v>
      </c>
      <c r="Q471" s="24">
        <v>4036723.8</v>
      </c>
      <c r="R471" s="24">
        <v>0</v>
      </c>
      <c r="S471" s="24">
        <v>113447125.2</v>
      </c>
      <c r="T471" s="24">
        <v>113447125.2</v>
      </c>
      <c r="U471" s="24">
        <v>0</v>
      </c>
      <c r="V471" s="24">
        <v>0</v>
      </c>
      <c r="W471" s="24">
        <v>0</v>
      </c>
      <c r="X471" s="24">
        <f t="shared" si="50"/>
        <v>0</v>
      </c>
      <c r="Y471" s="12">
        <f t="shared" si="51"/>
        <v>0.96564018088988557</v>
      </c>
      <c r="Z471" s="12">
        <f t="shared" si="52"/>
        <v>0.96564018088988557</v>
      </c>
      <c r="AA471" s="12">
        <f t="shared" si="53"/>
        <v>3.4359819110114445E-2</v>
      </c>
      <c r="AB471" s="13">
        <f t="shared" si="54"/>
        <v>1</v>
      </c>
    </row>
    <row r="472" spans="1:28" ht="58" outlineLevel="2" x14ac:dyDescent="0.35">
      <c r="A472" s="25" t="s">
        <v>30</v>
      </c>
      <c r="B472" s="25" t="s">
        <v>31</v>
      </c>
      <c r="C472" s="25" t="s">
        <v>101</v>
      </c>
      <c r="D472" s="25" t="s">
        <v>128</v>
      </c>
      <c r="E472" s="25" t="s">
        <v>131</v>
      </c>
      <c r="F472" s="26" t="s">
        <v>35</v>
      </c>
      <c r="G472" s="25">
        <v>1330</v>
      </c>
      <c r="H472" s="25">
        <v>701130000</v>
      </c>
      <c r="I472" s="26" t="s">
        <v>32</v>
      </c>
      <c r="J472" s="27" t="s">
        <v>428</v>
      </c>
      <c r="K472" s="24">
        <v>87450000</v>
      </c>
      <c r="L472" s="24">
        <v>87450000</v>
      </c>
      <c r="M472" s="24">
        <v>0</v>
      </c>
      <c r="N472" s="24">
        <v>0</v>
      </c>
      <c r="O472" s="24">
        <f t="shared" si="55"/>
        <v>87450000</v>
      </c>
      <c r="P472" s="24">
        <v>0</v>
      </c>
      <c r="Q472" s="24">
        <v>8190737.5</v>
      </c>
      <c r="R472" s="24">
        <v>0</v>
      </c>
      <c r="S472" s="24">
        <v>13671762.5</v>
      </c>
      <c r="T472" s="24">
        <v>13671762.5</v>
      </c>
      <c r="U472" s="24">
        <v>0</v>
      </c>
      <c r="V472" s="24">
        <v>65587500</v>
      </c>
      <c r="W472" s="24">
        <v>0</v>
      </c>
      <c r="X472" s="24">
        <f t="shared" si="50"/>
        <v>65587500</v>
      </c>
      <c r="Y472" s="12">
        <f t="shared" si="51"/>
        <v>0.1563380503144654</v>
      </c>
      <c r="Z472" s="12">
        <f t="shared" si="52"/>
        <v>0.1563380503144654</v>
      </c>
      <c r="AA472" s="12">
        <f t="shared" si="53"/>
        <v>9.3661949685534596E-2</v>
      </c>
      <c r="AB472" s="13">
        <f t="shared" si="54"/>
        <v>0.25</v>
      </c>
    </row>
    <row r="473" spans="1:28" ht="145" outlineLevel="2" x14ac:dyDescent="0.35">
      <c r="A473" s="25" t="s">
        <v>30</v>
      </c>
      <c r="B473" s="25" t="s">
        <v>31</v>
      </c>
      <c r="C473" s="25" t="s">
        <v>101</v>
      </c>
      <c r="D473" s="25" t="s">
        <v>128</v>
      </c>
      <c r="E473" s="25" t="s">
        <v>117</v>
      </c>
      <c r="F473" s="26" t="s">
        <v>35</v>
      </c>
      <c r="G473" s="25">
        <v>1330</v>
      </c>
      <c r="H473" s="25">
        <v>701130000</v>
      </c>
      <c r="I473" s="26" t="s">
        <v>32</v>
      </c>
      <c r="J473" s="27" t="s">
        <v>429</v>
      </c>
      <c r="K473" s="24">
        <v>20720350</v>
      </c>
      <c r="L473" s="24">
        <v>20720350</v>
      </c>
      <c r="M473" s="24">
        <v>0</v>
      </c>
      <c r="N473" s="24">
        <v>0</v>
      </c>
      <c r="O473" s="24">
        <f t="shared" si="55"/>
        <v>20720350</v>
      </c>
      <c r="P473" s="24">
        <v>0</v>
      </c>
      <c r="Q473" s="24">
        <v>1957320.95</v>
      </c>
      <c r="R473" s="24">
        <v>0</v>
      </c>
      <c r="S473" s="24">
        <v>3222767.05</v>
      </c>
      <c r="T473" s="24">
        <v>3222767.05</v>
      </c>
      <c r="U473" s="24">
        <v>0</v>
      </c>
      <c r="V473" s="24">
        <v>15540262</v>
      </c>
      <c r="W473" s="24">
        <v>0</v>
      </c>
      <c r="X473" s="24">
        <f t="shared" si="50"/>
        <v>15540262</v>
      </c>
      <c r="Y473" s="12">
        <f t="shared" si="51"/>
        <v>0.15553632298682213</v>
      </c>
      <c r="Z473" s="12">
        <f t="shared" si="52"/>
        <v>0.15553632298682213</v>
      </c>
      <c r="AA473" s="12">
        <f t="shared" si="53"/>
        <v>9.4463701144044385E-2</v>
      </c>
      <c r="AB473" s="13">
        <f t="shared" si="54"/>
        <v>0.25000002413086653</v>
      </c>
    </row>
    <row r="474" spans="1:28" ht="72.5" outlineLevel="2" x14ac:dyDescent="0.35">
      <c r="A474" s="25" t="s">
        <v>30</v>
      </c>
      <c r="B474" s="25" t="s">
        <v>31</v>
      </c>
      <c r="C474" s="25" t="s">
        <v>101</v>
      </c>
      <c r="D474" s="25" t="s">
        <v>128</v>
      </c>
      <c r="E474" s="25" t="s">
        <v>132</v>
      </c>
      <c r="F474" s="26" t="s">
        <v>35</v>
      </c>
      <c r="G474" s="25">
        <v>1330</v>
      </c>
      <c r="H474" s="25">
        <v>701130000</v>
      </c>
      <c r="I474" s="26" t="s">
        <v>32</v>
      </c>
      <c r="J474" s="27" t="s">
        <v>430</v>
      </c>
      <c r="K474" s="24">
        <v>48085840</v>
      </c>
      <c r="L474" s="24">
        <v>48085840</v>
      </c>
      <c r="M474" s="24">
        <v>0</v>
      </c>
      <c r="N474" s="24">
        <v>0</v>
      </c>
      <c r="O474" s="24">
        <f t="shared" si="55"/>
        <v>48085840</v>
      </c>
      <c r="P474" s="24">
        <v>0</v>
      </c>
      <c r="Q474" s="24">
        <v>4509630.93</v>
      </c>
      <c r="R474" s="24">
        <v>0</v>
      </c>
      <c r="S474" s="24">
        <v>7511828.0700000003</v>
      </c>
      <c r="T474" s="24">
        <v>7511828.0700000003</v>
      </c>
      <c r="U474" s="24">
        <v>0</v>
      </c>
      <c r="V474" s="24">
        <v>36064381</v>
      </c>
      <c r="W474" s="24">
        <v>0</v>
      </c>
      <c r="X474" s="24">
        <f t="shared" si="50"/>
        <v>36064381</v>
      </c>
      <c r="Y474" s="12">
        <f t="shared" si="51"/>
        <v>0.15621704996730848</v>
      </c>
      <c r="Z474" s="12">
        <f t="shared" si="52"/>
        <v>0.15621704996730848</v>
      </c>
      <c r="AA474" s="12">
        <f t="shared" si="53"/>
        <v>9.3782929236548629E-2</v>
      </c>
      <c r="AB474" s="13">
        <f t="shared" si="54"/>
        <v>0.24999997920385711</v>
      </c>
    </row>
    <row r="475" spans="1:28" ht="174" outlineLevel="2" x14ac:dyDescent="0.35">
      <c r="A475" s="25" t="s">
        <v>30</v>
      </c>
      <c r="B475" s="25" t="s">
        <v>31</v>
      </c>
      <c r="C475" s="25" t="s">
        <v>101</v>
      </c>
      <c r="D475" s="25" t="s">
        <v>128</v>
      </c>
      <c r="E475" s="25" t="s">
        <v>133</v>
      </c>
      <c r="F475" s="26" t="s">
        <v>35</v>
      </c>
      <c r="G475" s="25">
        <v>1330</v>
      </c>
      <c r="H475" s="25">
        <v>701130000</v>
      </c>
      <c r="I475" s="26" t="s">
        <v>32</v>
      </c>
      <c r="J475" s="27" t="s">
        <v>431</v>
      </c>
      <c r="K475" s="24">
        <v>45554051</v>
      </c>
      <c r="L475" s="24">
        <v>45554051</v>
      </c>
      <c r="M475" s="24">
        <v>0</v>
      </c>
      <c r="N475" s="24">
        <v>0</v>
      </c>
      <c r="O475" s="24">
        <f t="shared" si="55"/>
        <v>45554051</v>
      </c>
      <c r="P475" s="24">
        <v>0</v>
      </c>
      <c r="Q475" s="24">
        <v>45554051</v>
      </c>
      <c r="R475" s="24">
        <v>0</v>
      </c>
      <c r="S475" s="24">
        <v>0</v>
      </c>
      <c r="T475" s="24">
        <v>0</v>
      </c>
      <c r="U475" s="24">
        <v>0</v>
      </c>
      <c r="V475" s="24">
        <v>0</v>
      </c>
      <c r="W475" s="24">
        <v>0</v>
      </c>
      <c r="X475" s="24">
        <f t="shared" ref="X475:X506" si="56">+$O475-$P475-$Q475-$R475-$S475-$W475</f>
        <v>0</v>
      </c>
      <c r="Y475" s="12">
        <f t="shared" si="51"/>
        <v>0</v>
      </c>
      <c r="Z475" s="12">
        <f t="shared" si="52"/>
        <v>0</v>
      </c>
      <c r="AA475" s="12">
        <f t="shared" si="53"/>
        <v>1</v>
      </c>
      <c r="AB475" s="13">
        <f t="shared" si="54"/>
        <v>1</v>
      </c>
    </row>
    <row r="476" spans="1:28" ht="145" outlineLevel="2" x14ac:dyDescent="0.35">
      <c r="A476" s="25" t="s">
        <v>30</v>
      </c>
      <c r="B476" s="25" t="s">
        <v>31</v>
      </c>
      <c r="C476" s="25" t="s">
        <v>101</v>
      </c>
      <c r="D476" s="25" t="s">
        <v>128</v>
      </c>
      <c r="E476" s="25" t="s">
        <v>134</v>
      </c>
      <c r="F476" s="26" t="s">
        <v>35</v>
      </c>
      <c r="G476" s="25">
        <v>1330</v>
      </c>
      <c r="H476" s="25">
        <v>701130000</v>
      </c>
      <c r="I476" s="26" t="s">
        <v>32</v>
      </c>
      <c r="J476" s="27" t="s">
        <v>432</v>
      </c>
      <c r="K476" s="24">
        <v>32330000</v>
      </c>
      <c r="L476" s="24">
        <v>32330000</v>
      </c>
      <c r="M476" s="24">
        <v>0</v>
      </c>
      <c r="N476" s="24">
        <v>0</v>
      </c>
      <c r="O476" s="24">
        <f t="shared" si="55"/>
        <v>32330000</v>
      </c>
      <c r="P476" s="24">
        <v>0</v>
      </c>
      <c r="Q476" s="24">
        <v>0</v>
      </c>
      <c r="R476" s="24">
        <v>0</v>
      </c>
      <c r="S476" s="24">
        <v>0</v>
      </c>
      <c r="T476" s="24">
        <v>0</v>
      </c>
      <c r="U476" s="24">
        <v>0</v>
      </c>
      <c r="V476" s="24">
        <v>32330000</v>
      </c>
      <c r="W476" s="24">
        <v>0</v>
      </c>
      <c r="X476" s="24">
        <f t="shared" si="56"/>
        <v>32330000</v>
      </c>
      <c r="Y476" s="12">
        <f t="shared" si="51"/>
        <v>0</v>
      </c>
      <c r="Z476" s="12">
        <f t="shared" si="52"/>
        <v>0</v>
      </c>
      <c r="AA476" s="12">
        <f t="shared" si="53"/>
        <v>0</v>
      </c>
      <c r="AB476" s="13">
        <f t="shared" si="54"/>
        <v>0</v>
      </c>
    </row>
    <row r="477" spans="1:28" ht="87" outlineLevel="2" x14ac:dyDescent="0.35">
      <c r="A477" s="25" t="s">
        <v>30</v>
      </c>
      <c r="B477" s="25" t="s">
        <v>31</v>
      </c>
      <c r="C477" s="25" t="s">
        <v>101</v>
      </c>
      <c r="D477" s="25" t="s">
        <v>128</v>
      </c>
      <c r="E477" s="25" t="s">
        <v>135</v>
      </c>
      <c r="F477" s="26" t="s">
        <v>35</v>
      </c>
      <c r="G477" s="25">
        <v>1330</v>
      </c>
      <c r="H477" s="25">
        <v>701130000</v>
      </c>
      <c r="I477" s="26" t="s">
        <v>32</v>
      </c>
      <c r="J477" s="27" t="s">
        <v>433</v>
      </c>
      <c r="K477" s="24">
        <v>10600000</v>
      </c>
      <c r="L477" s="24">
        <v>10600000</v>
      </c>
      <c r="M477" s="24">
        <v>0</v>
      </c>
      <c r="N477" s="24">
        <v>0</v>
      </c>
      <c r="O477" s="24">
        <f t="shared" si="55"/>
        <v>10600000</v>
      </c>
      <c r="P477" s="24">
        <v>0</v>
      </c>
      <c r="Q477" s="24">
        <v>10600000</v>
      </c>
      <c r="R477" s="24">
        <v>0</v>
      </c>
      <c r="S477" s="24">
        <v>0</v>
      </c>
      <c r="T477" s="24">
        <v>0</v>
      </c>
      <c r="U477" s="24">
        <v>0</v>
      </c>
      <c r="V477" s="24">
        <v>0</v>
      </c>
      <c r="W477" s="24">
        <v>0</v>
      </c>
      <c r="X477" s="24">
        <f t="shared" si="56"/>
        <v>0</v>
      </c>
      <c r="Y477" s="12">
        <f t="shared" si="51"/>
        <v>0</v>
      </c>
      <c r="Z477" s="12">
        <f t="shared" si="52"/>
        <v>0</v>
      </c>
      <c r="AA477" s="12">
        <f t="shared" si="53"/>
        <v>1</v>
      </c>
      <c r="AB477" s="13">
        <f t="shared" si="54"/>
        <v>1</v>
      </c>
    </row>
    <row r="478" spans="1:28" ht="87" outlineLevel="2" x14ac:dyDescent="0.35">
      <c r="A478" s="25" t="s">
        <v>141</v>
      </c>
      <c r="B478" s="25" t="s">
        <v>31</v>
      </c>
      <c r="C478" s="25" t="s">
        <v>101</v>
      </c>
      <c r="D478" s="25" t="s">
        <v>102</v>
      </c>
      <c r="E478" s="25" t="s">
        <v>52</v>
      </c>
      <c r="F478" s="26" t="s">
        <v>35</v>
      </c>
      <c r="G478" s="25">
        <v>1310</v>
      </c>
      <c r="H478" s="25">
        <v>709800000</v>
      </c>
      <c r="I478" s="26" t="s">
        <v>32</v>
      </c>
      <c r="J478" s="27" t="s">
        <v>399</v>
      </c>
      <c r="K478" s="24">
        <v>59506781</v>
      </c>
      <c r="L478" s="24">
        <v>59506781</v>
      </c>
      <c r="M478" s="24">
        <v>0</v>
      </c>
      <c r="N478" s="24">
        <v>0</v>
      </c>
      <c r="O478" s="24">
        <f t="shared" si="55"/>
        <v>59506781</v>
      </c>
      <c r="P478" s="24">
        <v>0</v>
      </c>
      <c r="Q478" s="24">
        <v>48454111.799999997</v>
      </c>
      <c r="R478" s="24">
        <v>0</v>
      </c>
      <c r="S478" s="24">
        <v>11052669.199999999</v>
      </c>
      <c r="T478" s="24">
        <v>11052669.199999999</v>
      </c>
      <c r="U478" s="24">
        <v>0</v>
      </c>
      <c r="V478" s="24">
        <v>0</v>
      </c>
      <c r="W478" s="24">
        <v>0</v>
      </c>
      <c r="X478" s="24">
        <f t="shared" si="56"/>
        <v>3.7252902984619141E-9</v>
      </c>
      <c r="Y478" s="12">
        <f t="shared" si="51"/>
        <v>0.18573797833225089</v>
      </c>
      <c r="Z478" s="12">
        <f t="shared" si="52"/>
        <v>0.18573797833225089</v>
      </c>
      <c r="AA478" s="12">
        <f t="shared" si="53"/>
        <v>0.81426202166774908</v>
      </c>
      <c r="AB478" s="13">
        <f t="shared" si="54"/>
        <v>1</v>
      </c>
    </row>
    <row r="479" spans="1:28" ht="87" outlineLevel="2" x14ac:dyDescent="0.35">
      <c r="A479" s="25" t="s">
        <v>141</v>
      </c>
      <c r="B479" s="25" t="s">
        <v>31</v>
      </c>
      <c r="C479" s="25" t="s">
        <v>101</v>
      </c>
      <c r="D479" s="25" t="s">
        <v>102</v>
      </c>
      <c r="E479" s="25" t="s">
        <v>103</v>
      </c>
      <c r="F479" s="26" t="s">
        <v>35</v>
      </c>
      <c r="G479" s="25">
        <v>1310</v>
      </c>
      <c r="H479" s="25">
        <v>709800000</v>
      </c>
      <c r="I479" s="26" t="s">
        <v>32</v>
      </c>
      <c r="J479" s="27" t="s">
        <v>400</v>
      </c>
      <c r="K479" s="24">
        <v>26873080</v>
      </c>
      <c r="L479" s="24">
        <v>26873080</v>
      </c>
      <c r="M479" s="24">
        <v>0</v>
      </c>
      <c r="N479" s="24">
        <v>0</v>
      </c>
      <c r="O479" s="24">
        <f t="shared" si="55"/>
        <v>26873080</v>
      </c>
      <c r="P479" s="24">
        <v>0</v>
      </c>
      <c r="Q479" s="24">
        <v>20805411.109999999</v>
      </c>
      <c r="R479" s="24">
        <v>0</v>
      </c>
      <c r="S479" s="24">
        <v>6067668.8899999997</v>
      </c>
      <c r="T479" s="24">
        <v>6067668.8899999997</v>
      </c>
      <c r="U479" s="24">
        <v>0</v>
      </c>
      <c r="V479" s="24">
        <v>0</v>
      </c>
      <c r="W479" s="24">
        <v>0</v>
      </c>
      <c r="X479" s="24">
        <f t="shared" si="56"/>
        <v>9.3132257461547852E-10</v>
      </c>
      <c r="Y479" s="12">
        <f t="shared" si="51"/>
        <v>0.22578985698699217</v>
      </c>
      <c r="Z479" s="12">
        <f t="shared" si="52"/>
        <v>0.22578985698699217</v>
      </c>
      <c r="AA479" s="12">
        <f t="shared" si="53"/>
        <v>0.77421014301300783</v>
      </c>
      <c r="AB479" s="13">
        <f t="shared" si="54"/>
        <v>1</v>
      </c>
    </row>
    <row r="480" spans="1:28" ht="58" outlineLevel="2" x14ac:dyDescent="0.35">
      <c r="A480" s="25" t="s">
        <v>141</v>
      </c>
      <c r="B480" s="25" t="s">
        <v>31</v>
      </c>
      <c r="C480" s="25" t="s">
        <v>101</v>
      </c>
      <c r="D480" s="25" t="s">
        <v>102</v>
      </c>
      <c r="E480" s="25" t="s">
        <v>104</v>
      </c>
      <c r="F480" s="26" t="s">
        <v>35</v>
      </c>
      <c r="G480" s="25">
        <v>1310</v>
      </c>
      <c r="H480" s="25">
        <v>709800000</v>
      </c>
      <c r="I480" s="26" t="s">
        <v>32</v>
      </c>
      <c r="J480" s="27" t="s">
        <v>401</v>
      </c>
      <c r="K480" s="24">
        <v>5938976677</v>
      </c>
      <c r="L480" s="24">
        <v>5938976677</v>
      </c>
      <c r="M480" s="24">
        <v>0</v>
      </c>
      <c r="N480" s="24">
        <v>0</v>
      </c>
      <c r="O480" s="24">
        <f t="shared" si="55"/>
        <v>5938976677</v>
      </c>
      <c r="P480" s="24">
        <v>0</v>
      </c>
      <c r="Q480" s="24">
        <v>4883702425.7399998</v>
      </c>
      <c r="R480" s="24">
        <v>0</v>
      </c>
      <c r="S480" s="24">
        <v>1055274251.26</v>
      </c>
      <c r="T480" s="24">
        <v>1055274251.26</v>
      </c>
      <c r="U480" s="24">
        <v>0</v>
      </c>
      <c r="V480" s="24">
        <v>0</v>
      </c>
      <c r="W480" s="24">
        <v>0</v>
      </c>
      <c r="X480" s="24">
        <f t="shared" si="56"/>
        <v>2.384185791015625E-7</v>
      </c>
      <c r="Y480" s="12">
        <f t="shared" si="51"/>
        <v>0.17768620903105797</v>
      </c>
      <c r="Z480" s="12">
        <f t="shared" si="52"/>
        <v>0.17768620903105797</v>
      </c>
      <c r="AA480" s="12">
        <f t="shared" si="53"/>
        <v>0.82231379096894197</v>
      </c>
      <c r="AB480" s="13">
        <f t="shared" si="54"/>
        <v>1</v>
      </c>
    </row>
    <row r="481" spans="1:28" outlineLevel="2" x14ac:dyDescent="0.35">
      <c r="A481" s="25" t="s">
        <v>141</v>
      </c>
      <c r="B481" s="25" t="s">
        <v>31</v>
      </c>
      <c r="C481" s="25" t="s">
        <v>101</v>
      </c>
      <c r="D481" s="25" t="s">
        <v>195</v>
      </c>
      <c r="E481" s="25" t="s">
        <v>34</v>
      </c>
      <c r="F481" s="26" t="s">
        <v>35</v>
      </c>
      <c r="G481" s="25">
        <v>1320</v>
      </c>
      <c r="H481" s="25">
        <v>709800000</v>
      </c>
      <c r="I481" s="26" t="s">
        <v>32</v>
      </c>
      <c r="J481" s="27" t="s">
        <v>196</v>
      </c>
      <c r="K481" s="24">
        <v>15000000000</v>
      </c>
      <c r="L481" s="24">
        <v>15000000000</v>
      </c>
      <c r="M481" s="24">
        <v>0</v>
      </c>
      <c r="N481" s="24">
        <v>0</v>
      </c>
      <c r="O481" s="24">
        <f t="shared" si="55"/>
        <v>15000000000</v>
      </c>
      <c r="P481" s="24">
        <v>0</v>
      </c>
      <c r="Q481" s="24">
        <v>7383880216.6300001</v>
      </c>
      <c r="R481" s="24">
        <v>0</v>
      </c>
      <c r="S481" s="24">
        <v>2616119783.3699999</v>
      </c>
      <c r="T481" s="24">
        <v>2614567338.6700001</v>
      </c>
      <c r="U481" s="24">
        <v>0</v>
      </c>
      <c r="V481" s="24">
        <v>5000000000</v>
      </c>
      <c r="W481" s="24">
        <v>0</v>
      </c>
      <c r="X481" s="24">
        <f t="shared" si="56"/>
        <v>5000000000</v>
      </c>
      <c r="Y481" s="12">
        <f t="shared" si="51"/>
        <v>0.17440798555799999</v>
      </c>
      <c r="Z481" s="12">
        <f t="shared" si="52"/>
        <v>0.17440798555799999</v>
      </c>
      <c r="AA481" s="12">
        <f t="shared" si="53"/>
        <v>0.49225868110866666</v>
      </c>
      <c r="AB481" s="13">
        <f t="shared" si="54"/>
        <v>0.66666666666666663</v>
      </c>
    </row>
    <row r="482" spans="1:28" ht="43.5" outlineLevel="2" x14ac:dyDescent="0.35">
      <c r="A482" s="25" t="s">
        <v>141</v>
      </c>
      <c r="B482" s="25" t="s">
        <v>31</v>
      </c>
      <c r="C482" s="25" t="s">
        <v>101</v>
      </c>
      <c r="D482" s="25" t="s">
        <v>126</v>
      </c>
      <c r="E482" s="25" t="s">
        <v>34</v>
      </c>
      <c r="F482" s="26" t="s">
        <v>35</v>
      </c>
      <c r="G482" s="25">
        <v>1320</v>
      </c>
      <c r="H482" s="25">
        <v>709800000</v>
      </c>
      <c r="I482" s="26" t="s">
        <v>32</v>
      </c>
      <c r="J482" s="27" t="s">
        <v>423</v>
      </c>
      <c r="K482" s="24">
        <v>45072577</v>
      </c>
      <c r="L482" s="24">
        <v>45072577</v>
      </c>
      <c r="M482" s="24">
        <v>0</v>
      </c>
      <c r="N482" s="24">
        <v>0</v>
      </c>
      <c r="O482" s="24">
        <f t="shared" si="55"/>
        <v>45072577</v>
      </c>
      <c r="P482" s="24">
        <v>0</v>
      </c>
      <c r="Q482" s="24">
        <v>0</v>
      </c>
      <c r="R482" s="24">
        <v>0</v>
      </c>
      <c r="S482" s="24">
        <v>8624389.4900000002</v>
      </c>
      <c r="T482" s="24">
        <v>8624389.4900000002</v>
      </c>
      <c r="U482" s="24">
        <v>36448187.509999998</v>
      </c>
      <c r="V482" s="24">
        <v>36448187.509999998</v>
      </c>
      <c r="W482" s="24">
        <v>0</v>
      </c>
      <c r="X482" s="24">
        <f t="shared" si="56"/>
        <v>36448187.509999998</v>
      </c>
      <c r="Y482" s="12">
        <f t="shared" si="51"/>
        <v>0.191344495123942</v>
      </c>
      <c r="Z482" s="12">
        <f t="shared" si="52"/>
        <v>0.191344495123942</v>
      </c>
      <c r="AA482" s="12">
        <f t="shared" si="53"/>
        <v>0</v>
      </c>
      <c r="AB482" s="13">
        <f t="shared" si="54"/>
        <v>0.191344495123942</v>
      </c>
    </row>
    <row r="483" spans="1:28" ht="101.5" outlineLevel="2" x14ac:dyDescent="0.35">
      <c r="A483" s="25" t="s">
        <v>141</v>
      </c>
      <c r="B483" s="25" t="s">
        <v>31</v>
      </c>
      <c r="C483" s="25" t="s">
        <v>101</v>
      </c>
      <c r="D483" s="25" t="s">
        <v>197</v>
      </c>
      <c r="E483" s="25" t="s">
        <v>34</v>
      </c>
      <c r="F483" s="26" t="s">
        <v>35</v>
      </c>
      <c r="G483" s="25">
        <v>1320</v>
      </c>
      <c r="H483" s="25">
        <v>709800000</v>
      </c>
      <c r="I483" s="26" t="s">
        <v>32</v>
      </c>
      <c r="J483" s="27" t="s">
        <v>458</v>
      </c>
      <c r="K483" s="24">
        <v>1088257512</v>
      </c>
      <c r="L483" s="24">
        <v>1088257512</v>
      </c>
      <c r="M483" s="24">
        <v>0</v>
      </c>
      <c r="N483" s="24">
        <v>0</v>
      </c>
      <c r="O483" s="24">
        <f t="shared" si="55"/>
        <v>1088257512</v>
      </c>
      <c r="P483" s="24">
        <v>0</v>
      </c>
      <c r="Q483" s="24">
        <v>413475380.49000001</v>
      </c>
      <c r="R483" s="24">
        <v>0</v>
      </c>
      <c r="S483" s="24">
        <v>25431581.510000002</v>
      </c>
      <c r="T483" s="24">
        <v>22648239.140000001</v>
      </c>
      <c r="U483" s="24">
        <v>0</v>
      </c>
      <c r="V483" s="24">
        <v>649350550</v>
      </c>
      <c r="W483" s="24">
        <v>0</v>
      </c>
      <c r="X483" s="24">
        <f t="shared" si="56"/>
        <v>649350550</v>
      </c>
      <c r="Y483" s="12">
        <f t="shared" si="51"/>
        <v>2.3369084274237475E-2</v>
      </c>
      <c r="Z483" s="12">
        <f t="shared" si="52"/>
        <v>2.3369084274237475E-2</v>
      </c>
      <c r="AA483" s="12">
        <f t="shared" si="53"/>
        <v>0.3799425925671901</v>
      </c>
      <c r="AB483" s="13">
        <f t="shared" si="54"/>
        <v>0.40331167684142755</v>
      </c>
    </row>
    <row r="484" spans="1:28" ht="87" outlineLevel="2" x14ac:dyDescent="0.35">
      <c r="A484" s="25" t="s">
        <v>199</v>
      </c>
      <c r="B484" s="25" t="s">
        <v>200</v>
      </c>
      <c r="C484" s="25" t="s">
        <v>101</v>
      </c>
      <c r="D484" s="25" t="s">
        <v>102</v>
      </c>
      <c r="E484" s="25" t="s">
        <v>52</v>
      </c>
      <c r="F484" s="26" t="s">
        <v>35</v>
      </c>
      <c r="G484" s="25">
        <v>1310</v>
      </c>
      <c r="H484" s="25">
        <v>709800000</v>
      </c>
      <c r="I484" s="26" t="s">
        <v>32</v>
      </c>
      <c r="J484" s="27" t="s">
        <v>399</v>
      </c>
      <c r="K484" s="24">
        <v>1581315</v>
      </c>
      <c r="L484" s="24">
        <v>1581315</v>
      </c>
      <c r="M484" s="24">
        <v>0</v>
      </c>
      <c r="N484" s="24">
        <v>0</v>
      </c>
      <c r="O484" s="24">
        <f t="shared" si="55"/>
        <v>1581315</v>
      </c>
      <c r="P484" s="24">
        <v>0</v>
      </c>
      <c r="Q484" s="24">
        <v>1370317.92</v>
      </c>
      <c r="R484" s="24">
        <v>0</v>
      </c>
      <c r="S484" s="24">
        <v>210997.08</v>
      </c>
      <c r="T484" s="24">
        <v>210997.08</v>
      </c>
      <c r="U484" s="24">
        <v>0</v>
      </c>
      <c r="V484" s="24">
        <v>0</v>
      </c>
      <c r="W484" s="24">
        <v>0</v>
      </c>
      <c r="X484" s="24">
        <f t="shared" si="56"/>
        <v>8.7311491370201111E-11</v>
      </c>
      <c r="Y484" s="12">
        <f t="shared" si="51"/>
        <v>0.13343140361028638</v>
      </c>
      <c r="Z484" s="12">
        <f t="shared" si="52"/>
        <v>0.13343140361028638</v>
      </c>
      <c r="AA484" s="12">
        <f t="shared" si="53"/>
        <v>0.86656859638971362</v>
      </c>
      <c r="AB484" s="13">
        <f t="shared" si="54"/>
        <v>1</v>
      </c>
    </row>
    <row r="485" spans="1:28" ht="87" outlineLevel="2" x14ac:dyDescent="0.35">
      <c r="A485" s="25" t="s">
        <v>199</v>
      </c>
      <c r="B485" s="25" t="s">
        <v>200</v>
      </c>
      <c r="C485" s="25" t="s">
        <v>101</v>
      </c>
      <c r="D485" s="25" t="s">
        <v>102</v>
      </c>
      <c r="E485" s="25" t="s">
        <v>103</v>
      </c>
      <c r="F485" s="26" t="s">
        <v>35</v>
      </c>
      <c r="G485" s="25">
        <v>1310</v>
      </c>
      <c r="H485" s="25">
        <v>709800000</v>
      </c>
      <c r="I485" s="26" t="s">
        <v>32</v>
      </c>
      <c r="J485" s="27" t="s">
        <v>400</v>
      </c>
      <c r="K485" s="24">
        <v>909524</v>
      </c>
      <c r="L485" s="24">
        <v>909524</v>
      </c>
      <c r="M485" s="24">
        <v>0</v>
      </c>
      <c r="N485" s="24">
        <v>0</v>
      </c>
      <c r="O485" s="24">
        <f t="shared" si="55"/>
        <v>909524</v>
      </c>
      <c r="P485" s="24">
        <v>0</v>
      </c>
      <c r="Q485" s="24">
        <v>727870.38</v>
      </c>
      <c r="R485" s="24">
        <v>0</v>
      </c>
      <c r="S485" s="24">
        <v>181653.62</v>
      </c>
      <c r="T485" s="24">
        <v>181653.62</v>
      </c>
      <c r="U485" s="24">
        <v>0</v>
      </c>
      <c r="V485" s="24">
        <v>0</v>
      </c>
      <c r="W485" s="24">
        <v>0</v>
      </c>
      <c r="X485" s="24">
        <f t="shared" si="56"/>
        <v>0</v>
      </c>
      <c r="Y485" s="12">
        <f t="shared" si="51"/>
        <v>0.19972383356568929</v>
      </c>
      <c r="Z485" s="12">
        <f t="shared" si="52"/>
        <v>0.19972383356568929</v>
      </c>
      <c r="AA485" s="12">
        <f t="shared" si="53"/>
        <v>0.80027616643431065</v>
      </c>
      <c r="AB485" s="13">
        <f t="shared" si="54"/>
        <v>1</v>
      </c>
    </row>
    <row r="486" spans="1:28" ht="58" outlineLevel="2" x14ac:dyDescent="0.35">
      <c r="A486" s="25" t="s">
        <v>199</v>
      </c>
      <c r="B486" s="25" t="s">
        <v>200</v>
      </c>
      <c r="C486" s="25" t="s">
        <v>101</v>
      </c>
      <c r="D486" s="25" t="s">
        <v>102</v>
      </c>
      <c r="E486" s="25" t="s">
        <v>104</v>
      </c>
      <c r="F486" s="26" t="s">
        <v>35</v>
      </c>
      <c r="G486" s="25">
        <v>1310</v>
      </c>
      <c r="H486" s="25">
        <v>709800000</v>
      </c>
      <c r="I486" s="26" t="s">
        <v>32</v>
      </c>
      <c r="J486" s="27" t="s">
        <v>401</v>
      </c>
      <c r="K486" s="24">
        <v>4785352</v>
      </c>
      <c r="L486" s="24">
        <v>4785352</v>
      </c>
      <c r="M486" s="24">
        <v>0</v>
      </c>
      <c r="N486" s="24">
        <v>0</v>
      </c>
      <c r="O486" s="24">
        <f t="shared" si="55"/>
        <v>4785352</v>
      </c>
      <c r="P486" s="24">
        <v>0</v>
      </c>
      <c r="Q486" s="24">
        <v>4233300.12</v>
      </c>
      <c r="R486" s="24">
        <v>0</v>
      </c>
      <c r="S486" s="24">
        <v>552051.88</v>
      </c>
      <c r="T486" s="24">
        <v>552051.88</v>
      </c>
      <c r="U486" s="24">
        <v>0</v>
      </c>
      <c r="V486" s="24">
        <v>0</v>
      </c>
      <c r="W486" s="24">
        <v>0</v>
      </c>
      <c r="X486" s="24">
        <f t="shared" si="56"/>
        <v>-1.1641532182693481E-10</v>
      </c>
      <c r="Y486" s="12">
        <f t="shared" si="51"/>
        <v>0.11536285731958694</v>
      </c>
      <c r="Z486" s="12">
        <f t="shared" si="52"/>
        <v>0.11536285731958694</v>
      </c>
      <c r="AA486" s="12">
        <f t="shared" si="53"/>
        <v>0.88463714268041305</v>
      </c>
      <c r="AB486" s="13">
        <f t="shared" si="54"/>
        <v>1</v>
      </c>
    </row>
    <row r="487" spans="1:28" ht="43.5" outlineLevel="2" x14ac:dyDescent="0.35">
      <c r="A487" s="25" t="s">
        <v>199</v>
      </c>
      <c r="B487" s="25" t="s">
        <v>200</v>
      </c>
      <c r="C487" s="25" t="s">
        <v>101</v>
      </c>
      <c r="D487" s="25" t="s">
        <v>126</v>
      </c>
      <c r="E487" s="25" t="s">
        <v>34</v>
      </c>
      <c r="F487" s="26" t="s">
        <v>35</v>
      </c>
      <c r="G487" s="25">
        <v>1320</v>
      </c>
      <c r="H487" s="25">
        <v>709800000</v>
      </c>
      <c r="I487" s="26" t="s">
        <v>32</v>
      </c>
      <c r="J487" s="27" t="s">
        <v>423</v>
      </c>
      <c r="K487" s="24">
        <v>11784921</v>
      </c>
      <c r="L487" s="24">
        <v>11784921</v>
      </c>
      <c r="M487" s="24">
        <v>0</v>
      </c>
      <c r="N487" s="24">
        <v>0</v>
      </c>
      <c r="O487" s="24">
        <f t="shared" si="55"/>
        <v>11784921</v>
      </c>
      <c r="P487" s="24">
        <v>0</v>
      </c>
      <c r="Q487" s="24">
        <v>0</v>
      </c>
      <c r="R487" s="24">
        <v>0</v>
      </c>
      <c r="S487" s="24">
        <v>329234.40999999997</v>
      </c>
      <c r="T487" s="24">
        <v>329234.40999999997</v>
      </c>
      <c r="U487" s="24">
        <v>11455686.59</v>
      </c>
      <c r="V487" s="24">
        <v>11455686.59</v>
      </c>
      <c r="W487" s="24">
        <v>0</v>
      </c>
      <c r="X487" s="24">
        <f t="shared" si="56"/>
        <v>11455686.59</v>
      </c>
      <c r="Y487" s="12">
        <f t="shared" si="51"/>
        <v>2.7936921257257472E-2</v>
      </c>
      <c r="Z487" s="12">
        <f t="shared" si="52"/>
        <v>2.7936921257257472E-2</v>
      </c>
      <c r="AA487" s="12">
        <f t="shared" si="53"/>
        <v>0</v>
      </c>
      <c r="AB487" s="13">
        <f t="shared" si="54"/>
        <v>2.7936921257257472E-2</v>
      </c>
    </row>
    <row r="488" spans="1:28" ht="87" outlineLevel="2" x14ac:dyDescent="0.35">
      <c r="A488" s="25" t="s">
        <v>199</v>
      </c>
      <c r="B488" s="25" t="s">
        <v>204</v>
      </c>
      <c r="C488" s="25" t="s">
        <v>101</v>
      </c>
      <c r="D488" s="25" t="s">
        <v>102</v>
      </c>
      <c r="E488" s="25" t="s">
        <v>52</v>
      </c>
      <c r="F488" s="26" t="s">
        <v>35</v>
      </c>
      <c r="G488" s="25">
        <v>1310</v>
      </c>
      <c r="H488" s="25">
        <v>709800000</v>
      </c>
      <c r="I488" s="26" t="s">
        <v>32</v>
      </c>
      <c r="J488" s="27" t="s">
        <v>399</v>
      </c>
      <c r="K488" s="24">
        <v>30165328</v>
      </c>
      <c r="L488" s="24">
        <v>30165328</v>
      </c>
      <c r="M488" s="24">
        <v>0</v>
      </c>
      <c r="N488" s="24">
        <v>0</v>
      </c>
      <c r="O488" s="24">
        <f t="shared" si="55"/>
        <v>30165328</v>
      </c>
      <c r="P488" s="24">
        <v>0</v>
      </c>
      <c r="Q488" s="24">
        <v>25724407.34</v>
      </c>
      <c r="R488" s="24">
        <v>0</v>
      </c>
      <c r="S488" s="24">
        <v>4440920.66</v>
      </c>
      <c r="T488" s="24">
        <v>4440920.66</v>
      </c>
      <c r="U488" s="24">
        <v>0</v>
      </c>
      <c r="V488" s="24">
        <v>0</v>
      </c>
      <c r="W488" s="24">
        <v>0</v>
      </c>
      <c r="X488" s="24">
        <f t="shared" si="56"/>
        <v>0</v>
      </c>
      <c r="Y488" s="12">
        <f t="shared" si="51"/>
        <v>0.14721937251933745</v>
      </c>
      <c r="Z488" s="12">
        <f t="shared" si="52"/>
        <v>0.14721937251933745</v>
      </c>
      <c r="AA488" s="12">
        <f t="shared" si="53"/>
        <v>0.85278062748066252</v>
      </c>
      <c r="AB488" s="13">
        <f t="shared" si="54"/>
        <v>1</v>
      </c>
    </row>
    <row r="489" spans="1:28" ht="217.5" outlineLevel="2" x14ac:dyDescent="0.35">
      <c r="A489" s="25" t="s">
        <v>199</v>
      </c>
      <c r="B489" s="25" t="s">
        <v>204</v>
      </c>
      <c r="C489" s="25" t="s">
        <v>101</v>
      </c>
      <c r="D489" s="25" t="s">
        <v>102</v>
      </c>
      <c r="E489" s="25" t="s">
        <v>103</v>
      </c>
      <c r="F489" s="26" t="s">
        <v>35</v>
      </c>
      <c r="G489" s="25">
        <v>1310</v>
      </c>
      <c r="H489" s="25">
        <v>709800000</v>
      </c>
      <c r="I489" s="26" t="s">
        <v>32</v>
      </c>
      <c r="J489" s="27" t="s">
        <v>471</v>
      </c>
      <c r="K489" s="24">
        <v>15738343</v>
      </c>
      <c r="L489" s="24">
        <v>15738343</v>
      </c>
      <c r="M489" s="24">
        <v>0</v>
      </c>
      <c r="N489" s="24">
        <v>0</v>
      </c>
      <c r="O489" s="24">
        <f t="shared" si="55"/>
        <v>15738343</v>
      </c>
      <c r="P489" s="24">
        <v>0</v>
      </c>
      <c r="Q489" s="24">
        <v>12581056.220000001</v>
      </c>
      <c r="R489" s="24">
        <v>0</v>
      </c>
      <c r="S489" s="24">
        <v>3157286.78</v>
      </c>
      <c r="T489" s="24">
        <v>3157286.78</v>
      </c>
      <c r="U489" s="24">
        <v>0</v>
      </c>
      <c r="V489" s="24">
        <v>0</v>
      </c>
      <c r="W489" s="24">
        <v>0</v>
      </c>
      <c r="X489" s="24">
        <f t="shared" si="56"/>
        <v>-4.6566128730773926E-10</v>
      </c>
      <c r="Y489" s="12">
        <f t="shared" si="51"/>
        <v>0.20061113040934486</v>
      </c>
      <c r="Z489" s="12">
        <f t="shared" si="52"/>
        <v>0.20061113040934486</v>
      </c>
      <c r="AA489" s="12">
        <f t="shared" si="53"/>
        <v>0.79938886959065514</v>
      </c>
      <c r="AB489" s="13">
        <f t="shared" si="54"/>
        <v>1</v>
      </c>
    </row>
    <row r="490" spans="1:28" ht="101.5" outlineLevel="2" x14ac:dyDescent="0.35">
      <c r="A490" s="25" t="s">
        <v>199</v>
      </c>
      <c r="B490" s="25" t="s">
        <v>204</v>
      </c>
      <c r="C490" s="25" t="s">
        <v>101</v>
      </c>
      <c r="D490" s="25" t="s">
        <v>102</v>
      </c>
      <c r="E490" s="25" t="s">
        <v>206</v>
      </c>
      <c r="F490" s="26" t="s">
        <v>35</v>
      </c>
      <c r="G490" s="25">
        <v>1310</v>
      </c>
      <c r="H490" s="25">
        <v>709800000</v>
      </c>
      <c r="I490" s="26" t="s">
        <v>32</v>
      </c>
      <c r="J490" s="27" t="s">
        <v>472</v>
      </c>
      <c r="K490" s="24">
        <v>1500000000</v>
      </c>
      <c r="L490" s="24">
        <v>1500000000</v>
      </c>
      <c r="M490" s="24">
        <v>0</v>
      </c>
      <c r="N490" s="24">
        <v>0</v>
      </c>
      <c r="O490" s="24">
        <f t="shared" si="55"/>
        <v>1500000000</v>
      </c>
      <c r="P490" s="24">
        <v>0</v>
      </c>
      <c r="Q490" s="24">
        <v>1386500000</v>
      </c>
      <c r="R490" s="24">
        <v>0</v>
      </c>
      <c r="S490" s="24">
        <v>13500000</v>
      </c>
      <c r="T490" s="24">
        <v>13500000</v>
      </c>
      <c r="U490" s="24">
        <v>0</v>
      </c>
      <c r="V490" s="24">
        <v>100000000</v>
      </c>
      <c r="W490" s="24">
        <v>0</v>
      </c>
      <c r="X490" s="24">
        <f t="shared" si="56"/>
        <v>100000000</v>
      </c>
      <c r="Y490" s="12">
        <f t="shared" si="51"/>
        <v>8.9999999999999993E-3</v>
      </c>
      <c r="Z490" s="12">
        <f t="shared" si="52"/>
        <v>8.9999999999999993E-3</v>
      </c>
      <c r="AA490" s="12">
        <f t="shared" si="53"/>
        <v>0.92433333333333334</v>
      </c>
      <c r="AB490" s="13">
        <f t="shared" si="54"/>
        <v>0.93333333333333335</v>
      </c>
    </row>
    <row r="491" spans="1:28" ht="188.5" outlineLevel="2" x14ac:dyDescent="0.35">
      <c r="A491" s="25" t="s">
        <v>199</v>
      </c>
      <c r="B491" s="25" t="s">
        <v>204</v>
      </c>
      <c r="C491" s="25" t="s">
        <v>101</v>
      </c>
      <c r="D491" s="25" t="s">
        <v>102</v>
      </c>
      <c r="E491" s="25" t="s">
        <v>104</v>
      </c>
      <c r="F491" s="26" t="s">
        <v>35</v>
      </c>
      <c r="G491" s="25">
        <v>1310</v>
      </c>
      <c r="H491" s="25">
        <v>709800000</v>
      </c>
      <c r="I491" s="26" t="s">
        <v>32</v>
      </c>
      <c r="J491" s="27" t="s">
        <v>473</v>
      </c>
      <c r="K491" s="24">
        <v>82805422</v>
      </c>
      <c r="L491" s="24">
        <v>82805422</v>
      </c>
      <c r="M491" s="24">
        <v>0</v>
      </c>
      <c r="N491" s="24">
        <v>0</v>
      </c>
      <c r="O491" s="24">
        <f t="shared" si="55"/>
        <v>82805422</v>
      </c>
      <c r="P491" s="24">
        <v>0</v>
      </c>
      <c r="Q491" s="24">
        <v>72665079.219999999</v>
      </c>
      <c r="R491" s="24">
        <v>0</v>
      </c>
      <c r="S491" s="24">
        <v>10140342.779999999</v>
      </c>
      <c r="T491" s="24">
        <v>10140342.779999999</v>
      </c>
      <c r="U491" s="24">
        <v>0</v>
      </c>
      <c r="V491" s="24">
        <v>0</v>
      </c>
      <c r="W491" s="24">
        <v>0</v>
      </c>
      <c r="X491" s="24">
        <f t="shared" si="56"/>
        <v>1.862645149230957E-9</v>
      </c>
      <c r="Y491" s="12">
        <f t="shared" si="51"/>
        <v>0.12245988891886814</v>
      </c>
      <c r="Z491" s="12">
        <f t="shared" si="52"/>
        <v>0.12245988891886814</v>
      </c>
      <c r="AA491" s="12">
        <f t="shared" si="53"/>
        <v>0.87754011108113184</v>
      </c>
      <c r="AB491" s="13">
        <f t="shared" si="54"/>
        <v>1</v>
      </c>
    </row>
    <row r="492" spans="1:28" ht="159.5" outlineLevel="2" x14ac:dyDescent="0.35">
      <c r="A492" s="25" t="s">
        <v>199</v>
      </c>
      <c r="B492" s="25" t="s">
        <v>204</v>
      </c>
      <c r="C492" s="25" t="s">
        <v>101</v>
      </c>
      <c r="D492" s="25" t="s">
        <v>102</v>
      </c>
      <c r="E492" s="25" t="s">
        <v>207</v>
      </c>
      <c r="F492" s="26" t="s">
        <v>35</v>
      </c>
      <c r="G492" s="25">
        <v>1310</v>
      </c>
      <c r="H492" s="25">
        <v>709800000</v>
      </c>
      <c r="I492" s="26" t="s">
        <v>32</v>
      </c>
      <c r="J492" s="27" t="s">
        <v>474</v>
      </c>
      <c r="K492" s="24">
        <v>500000000</v>
      </c>
      <c r="L492" s="24">
        <v>500000000</v>
      </c>
      <c r="M492" s="24">
        <v>0</v>
      </c>
      <c r="N492" s="24">
        <v>0</v>
      </c>
      <c r="O492" s="24">
        <f t="shared" si="55"/>
        <v>500000000</v>
      </c>
      <c r="P492" s="24">
        <v>0</v>
      </c>
      <c r="Q492" s="24">
        <v>200000000</v>
      </c>
      <c r="R492" s="24">
        <v>0</v>
      </c>
      <c r="S492" s="24">
        <v>0</v>
      </c>
      <c r="T492" s="24">
        <v>0</v>
      </c>
      <c r="U492" s="24">
        <v>0</v>
      </c>
      <c r="V492" s="24">
        <v>300000000</v>
      </c>
      <c r="W492" s="24">
        <v>0</v>
      </c>
      <c r="X492" s="24">
        <f t="shared" si="56"/>
        <v>300000000</v>
      </c>
      <c r="Y492" s="12">
        <f t="shared" si="51"/>
        <v>0</v>
      </c>
      <c r="Z492" s="12">
        <f t="shared" si="52"/>
        <v>0</v>
      </c>
      <c r="AA492" s="12">
        <f t="shared" si="53"/>
        <v>0.4</v>
      </c>
      <c r="AB492" s="13">
        <f t="shared" si="54"/>
        <v>0.4</v>
      </c>
    </row>
    <row r="493" spans="1:28" ht="232" outlineLevel="2" x14ac:dyDescent="0.35">
      <c r="A493" s="25" t="s">
        <v>199</v>
      </c>
      <c r="B493" s="25" t="s">
        <v>204</v>
      </c>
      <c r="C493" s="25" t="s">
        <v>101</v>
      </c>
      <c r="D493" s="25" t="s">
        <v>102</v>
      </c>
      <c r="E493" s="25" t="s">
        <v>208</v>
      </c>
      <c r="F493" s="26" t="s">
        <v>35</v>
      </c>
      <c r="G493" s="25">
        <v>1310</v>
      </c>
      <c r="H493" s="25">
        <v>709800000</v>
      </c>
      <c r="I493" s="26" t="s">
        <v>32</v>
      </c>
      <c r="J493" s="27" t="s">
        <v>475</v>
      </c>
      <c r="K493" s="24">
        <v>150000000</v>
      </c>
      <c r="L493" s="24">
        <v>150000000</v>
      </c>
      <c r="M493" s="24">
        <v>0</v>
      </c>
      <c r="N493" s="24">
        <v>0</v>
      </c>
      <c r="O493" s="24">
        <f t="shared" si="55"/>
        <v>150000000</v>
      </c>
      <c r="P493" s="24">
        <v>0</v>
      </c>
      <c r="Q493" s="24">
        <v>150000000</v>
      </c>
      <c r="R493" s="24">
        <v>0</v>
      </c>
      <c r="S493" s="24">
        <v>0</v>
      </c>
      <c r="T493" s="24">
        <v>0</v>
      </c>
      <c r="U493" s="24">
        <v>0</v>
      </c>
      <c r="V493" s="24">
        <v>0</v>
      </c>
      <c r="W493" s="24">
        <v>0</v>
      </c>
      <c r="X493" s="24">
        <f t="shared" si="56"/>
        <v>0</v>
      </c>
      <c r="Y493" s="12">
        <f t="shared" si="51"/>
        <v>0</v>
      </c>
      <c r="Z493" s="12">
        <f t="shared" si="52"/>
        <v>0</v>
      </c>
      <c r="AA493" s="12">
        <f t="shared" si="53"/>
        <v>1</v>
      </c>
      <c r="AB493" s="13">
        <f t="shared" si="54"/>
        <v>1</v>
      </c>
    </row>
    <row r="494" spans="1:28" ht="188.5" outlineLevel="2" x14ac:dyDescent="0.35">
      <c r="A494" s="25" t="s">
        <v>199</v>
      </c>
      <c r="B494" s="25" t="s">
        <v>204</v>
      </c>
      <c r="C494" s="25" t="s">
        <v>101</v>
      </c>
      <c r="D494" s="25" t="s">
        <v>102</v>
      </c>
      <c r="E494" s="25" t="s">
        <v>209</v>
      </c>
      <c r="F494" s="26" t="s">
        <v>35</v>
      </c>
      <c r="G494" s="25">
        <v>1310</v>
      </c>
      <c r="H494" s="25">
        <v>709800000</v>
      </c>
      <c r="I494" s="26" t="s">
        <v>32</v>
      </c>
      <c r="J494" s="27" t="s">
        <v>476</v>
      </c>
      <c r="K494" s="24">
        <v>100000000</v>
      </c>
      <c r="L494" s="24">
        <v>100000000</v>
      </c>
      <c r="M494" s="24">
        <v>0</v>
      </c>
      <c r="N494" s="24">
        <v>0</v>
      </c>
      <c r="O494" s="24">
        <f t="shared" si="55"/>
        <v>100000000</v>
      </c>
      <c r="P494" s="24">
        <v>0</v>
      </c>
      <c r="Q494" s="24">
        <v>30000000</v>
      </c>
      <c r="R494" s="24">
        <v>0</v>
      </c>
      <c r="S494" s="24">
        <v>20000000</v>
      </c>
      <c r="T494" s="24">
        <v>20000000</v>
      </c>
      <c r="U494" s="24">
        <v>0</v>
      </c>
      <c r="V494" s="24">
        <v>50000000</v>
      </c>
      <c r="W494" s="24">
        <v>0</v>
      </c>
      <c r="X494" s="24">
        <f t="shared" si="56"/>
        <v>50000000</v>
      </c>
      <c r="Y494" s="12">
        <f t="shared" si="51"/>
        <v>0.2</v>
      </c>
      <c r="Z494" s="12">
        <f t="shared" si="52"/>
        <v>0.2</v>
      </c>
      <c r="AA494" s="12">
        <f t="shared" si="53"/>
        <v>0.3</v>
      </c>
      <c r="AB494" s="13">
        <f t="shared" si="54"/>
        <v>0.5</v>
      </c>
    </row>
    <row r="495" spans="1:28" ht="87" outlineLevel="2" x14ac:dyDescent="0.35">
      <c r="A495" s="25" t="s">
        <v>199</v>
      </c>
      <c r="B495" s="25" t="s">
        <v>204</v>
      </c>
      <c r="C495" s="25" t="s">
        <v>101</v>
      </c>
      <c r="D495" s="25" t="s">
        <v>102</v>
      </c>
      <c r="E495" s="25" t="s">
        <v>105</v>
      </c>
      <c r="F495" s="26" t="s">
        <v>35</v>
      </c>
      <c r="G495" s="25">
        <v>1310</v>
      </c>
      <c r="H495" s="25">
        <v>709800000</v>
      </c>
      <c r="I495" s="26" t="s">
        <v>32</v>
      </c>
      <c r="J495" s="27" t="s">
        <v>477</v>
      </c>
      <c r="K495" s="24">
        <v>50000000</v>
      </c>
      <c r="L495" s="24">
        <v>50000000</v>
      </c>
      <c r="M495" s="24">
        <v>0</v>
      </c>
      <c r="N495" s="24">
        <v>0</v>
      </c>
      <c r="O495" s="24">
        <f t="shared" si="55"/>
        <v>50000000</v>
      </c>
      <c r="P495" s="24">
        <v>0</v>
      </c>
      <c r="Q495" s="24">
        <v>50000000</v>
      </c>
      <c r="R495" s="24">
        <v>0</v>
      </c>
      <c r="S495" s="24">
        <v>0</v>
      </c>
      <c r="T495" s="24">
        <v>0</v>
      </c>
      <c r="U495" s="24">
        <v>0</v>
      </c>
      <c r="V495" s="24">
        <v>0</v>
      </c>
      <c r="W495" s="24">
        <v>0</v>
      </c>
      <c r="X495" s="24">
        <f t="shared" si="56"/>
        <v>0</v>
      </c>
      <c r="Y495" s="12">
        <f t="shared" si="51"/>
        <v>0</v>
      </c>
      <c r="Z495" s="12">
        <f t="shared" si="52"/>
        <v>0</v>
      </c>
      <c r="AA495" s="12">
        <f t="shared" si="53"/>
        <v>1</v>
      </c>
      <c r="AB495" s="13">
        <f t="shared" si="54"/>
        <v>1</v>
      </c>
    </row>
    <row r="496" spans="1:28" ht="159.5" outlineLevel="2" x14ac:dyDescent="0.35">
      <c r="A496" s="25" t="s">
        <v>199</v>
      </c>
      <c r="B496" s="25" t="s">
        <v>204</v>
      </c>
      <c r="C496" s="25" t="s">
        <v>101</v>
      </c>
      <c r="D496" s="25" t="s">
        <v>102</v>
      </c>
      <c r="E496" s="25" t="s">
        <v>210</v>
      </c>
      <c r="F496" s="26" t="s">
        <v>35</v>
      </c>
      <c r="G496" s="25">
        <v>1310</v>
      </c>
      <c r="H496" s="25">
        <v>709800000</v>
      </c>
      <c r="I496" s="26" t="s">
        <v>32</v>
      </c>
      <c r="J496" s="27" t="s">
        <v>478</v>
      </c>
      <c r="K496" s="24">
        <v>12477000</v>
      </c>
      <c r="L496" s="24">
        <v>12477000</v>
      </c>
      <c r="M496" s="24">
        <v>0</v>
      </c>
      <c r="N496" s="24">
        <v>0</v>
      </c>
      <c r="O496" s="24">
        <f t="shared" si="55"/>
        <v>12477000</v>
      </c>
      <c r="P496" s="24">
        <v>0</v>
      </c>
      <c r="Q496" s="24">
        <v>0</v>
      </c>
      <c r="R496" s="24">
        <v>0</v>
      </c>
      <c r="S496" s="24">
        <v>0</v>
      </c>
      <c r="T496" s="24">
        <v>0</v>
      </c>
      <c r="U496" s="24">
        <v>0</v>
      </c>
      <c r="V496" s="24">
        <v>12477000</v>
      </c>
      <c r="W496" s="24">
        <v>0</v>
      </c>
      <c r="X496" s="24">
        <f t="shared" si="56"/>
        <v>12477000</v>
      </c>
      <c r="Y496" s="12">
        <f t="shared" si="51"/>
        <v>0</v>
      </c>
      <c r="Z496" s="12">
        <f t="shared" si="52"/>
        <v>0</v>
      </c>
      <c r="AA496" s="12">
        <f t="shared" si="53"/>
        <v>0</v>
      </c>
      <c r="AB496" s="13">
        <f t="shared" si="54"/>
        <v>0</v>
      </c>
    </row>
    <row r="497" spans="1:28" ht="58" outlineLevel="2" x14ac:dyDescent="0.35">
      <c r="A497" s="25" t="s">
        <v>199</v>
      </c>
      <c r="B497" s="25" t="s">
        <v>204</v>
      </c>
      <c r="C497" s="25" t="s">
        <v>101</v>
      </c>
      <c r="D497" s="25" t="s">
        <v>211</v>
      </c>
      <c r="E497" s="25" t="s">
        <v>34</v>
      </c>
      <c r="F497" s="26" t="s">
        <v>35</v>
      </c>
      <c r="G497" s="25">
        <v>1320</v>
      </c>
      <c r="H497" s="25">
        <v>709800000</v>
      </c>
      <c r="I497" s="26" t="s">
        <v>32</v>
      </c>
      <c r="J497" s="27" t="s">
        <v>479</v>
      </c>
      <c r="K497" s="24">
        <v>1400000</v>
      </c>
      <c r="L497" s="24">
        <v>1400000</v>
      </c>
      <c r="M497" s="24">
        <v>0</v>
      </c>
      <c r="N497" s="24">
        <v>0</v>
      </c>
      <c r="O497" s="24">
        <f t="shared" si="55"/>
        <v>1400000</v>
      </c>
      <c r="P497" s="24">
        <v>0</v>
      </c>
      <c r="Q497" s="24">
        <v>0</v>
      </c>
      <c r="R497" s="24">
        <v>0</v>
      </c>
      <c r="S497" s="24">
        <v>0</v>
      </c>
      <c r="T497" s="24">
        <v>0</v>
      </c>
      <c r="U497" s="24">
        <v>0</v>
      </c>
      <c r="V497" s="24">
        <v>1400000</v>
      </c>
      <c r="W497" s="24">
        <v>0</v>
      </c>
      <c r="X497" s="24">
        <f t="shared" si="56"/>
        <v>1400000</v>
      </c>
      <c r="Y497" s="12">
        <f t="shared" si="51"/>
        <v>0</v>
      </c>
      <c r="Z497" s="12">
        <f t="shared" si="52"/>
        <v>0</v>
      </c>
      <c r="AA497" s="12">
        <f t="shared" si="53"/>
        <v>0</v>
      </c>
      <c r="AB497" s="13">
        <f t="shared" si="54"/>
        <v>0</v>
      </c>
    </row>
    <row r="498" spans="1:28" ht="43.5" outlineLevel="2" x14ac:dyDescent="0.35">
      <c r="A498" s="25" t="s">
        <v>199</v>
      </c>
      <c r="B498" s="25" t="s">
        <v>204</v>
      </c>
      <c r="C498" s="25" t="s">
        <v>101</v>
      </c>
      <c r="D498" s="25" t="s">
        <v>126</v>
      </c>
      <c r="E498" s="25" t="s">
        <v>34</v>
      </c>
      <c r="F498" s="26" t="s">
        <v>35</v>
      </c>
      <c r="G498" s="25">
        <v>1320</v>
      </c>
      <c r="H498" s="25">
        <v>709800000</v>
      </c>
      <c r="I498" s="26" t="s">
        <v>32</v>
      </c>
      <c r="J498" s="27" t="s">
        <v>423</v>
      </c>
      <c r="K498" s="24">
        <v>16551041</v>
      </c>
      <c r="L498" s="24">
        <v>16551041</v>
      </c>
      <c r="M498" s="24">
        <v>0</v>
      </c>
      <c r="N498" s="24">
        <v>0</v>
      </c>
      <c r="O498" s="24">
        <f t="shared" si="55"/>
        <v>16551041</v>
      </c>
      <c r="P498" s="24">
        <v>0</v>
      </c>
      <c r="Q498" s="24">
        <v>0</v>
      </c>
      <c r="R498" s="24">
        <v>0</v>
      </c>
      <c r="S498" s="24">
        <v>322927.26</v>
      </c>
      <c r="T498" s="24">
        <v>322927.26</v>
      </c>
      <c r="U498" s="24">
        <v>16228113.74</v>
      </c>
      <c r="V498" s="24">
        <v>16228113.74</v>
      </c>
      <c r="W498" s="24">
        <v>0</v>
      </c>
      <c r="X498" s="24">
        <f t="shared" si="56"/>
        <v>16228113.74</v>
      </c>
      <c r="Y498" s="12">
        <f t="shared" si="51"/>
        <v>1.9510993900625346E-2</v>
      </c>
      <c r="Z498" s="12">
        <f t="shared" si="52"/>
        <v>1.9510993900625346E-2</v>
      </c>
      <c r="AA498" s="12">
        <f t="shared" si="53"/>
        <v>0</v>
      </c>
      <c r="AB498" s="13">
        <f t="shared" si="54"/>
        <v>1.9510993900625346E-2</v>
      </c>
    </row>
    <row r="499" spans="1:28" ht="217.5" outlineLevel="2" x14ac:dyDescent="0.35">
      <c r="A499" s="25" t="s">
        <v>199</v>
      </c>
      <c r="B499" s="25" t="s">
        <v>204</v>
      </c>
      <c r="C499" s="25" t="s">
        <v>101</v>
      </c>
      <c r="D499" s="25" t="s">
        <v>212</v>
      </c>
      <c r="E499" s="25" t="s">
        <v>52</v>
      </c>
      <c r="F499" s="26" t="s">
        <v>35</v>
      </c>
      <c r="G499" s="25">
        <v>1320</v>
      </c>
      <c r="H499" s="25">
        <v>701110000</v>
      </c>
      <c r="I499" s="26" t="s">
        <v>32</v>
      </c>
      <c r="J499" s="27" t="s">
        <v>480</v>
      </c>
      <c r="K499" s="24">
        <v>28350000</v>
      </c>
      <c r="L499" s="24">
        <v>28350000</v>
      </c>
      <c r="M499" s="24">
        <v>0</v>
      </c>
      <c r="N499" s="24">
        <v>0</v>
      </c>
      <c r="O499" s="24">
        <f t="shared" si="55"/>
        <v>28350000</v>
      </c>
      <c r="P499" s="24">
        <v>0</v>
      </c>
      <c r="Q499" s="24">
        <v>0</v>
      </c>
      <c r="R499" s="24">
        <v>0</v>
      </c>
      <c r="S499" s="24">
        <v>28350000</v>
      </c>
      <c r="T499" s="24">
        <v>28350000</v>
      </c>
      <c r="U499" s="24">
        <v>0</v>
      </c>
      <c r="V499" s="24">
        <v>0</v>
      </c>
      <c r="W499" s="24">
        <v>0</v>
      </c>
      <c r="X499" s="24">
        <f t="shared" si="56"/>
        <v>0</v>
      </c>
      <c r="Y499" s="12">
        <f t="shared" si="51"/>
        <v>1</v>
      </c>
      <c r="Z499" s="12">
        <f t="shared" si="52"/>
        <v>1</v>
      </c>
      <c r="AA499" s="12">
        <f t="shared" si="53"/>
        <v>0</v>
      </c>
      <c r="AB499" s="13">
        <f t="shared" si="54"/>
        <v>1</v>
      </c>
    </row>
    <row r="500" spans="1:28" ht="217.5" outlineLevel="2" x14ac:dyDescent="0.35">
      <c r="A500" s="25" t="s">
        <v>199</v>
      </c>
      <c r="B500" s="25" t="s">
        <v>204</v>
      </c>
      <c r="C500" s="25" t="s">
        <v>101</v>
      </c>
      <c r="D500" s="25" t="s">
        <v>213</v>
      </c>
      <c r="E500" s="25" t="s">
        <v>104</v>
      </c>
      <c r="F500" s="26" t="s">
        <v>35</v>
      </c>
      <c r="G500" s="25">
        <v>1320</v>
      </c>
      <c r="H500" s="25">
        <v>709800000</v>
      </c>
      <c r="I500" s="26" t="s">
        <v>32</v>
      </c>
      <c r="J500" s="27" t="s">
        <v>481</v>
      </c>
      <c r="K500" s="24">
        <v>187000000</v>
      </c>
      <c r="L500" s="24">
        <v>187000000</v>
      </c>
      <c r="M500" s="24">
        <v>0</v>
      </c>
      <c r="N500" s="24">
        <v>0</v>
      </c>
      <c r="O500" s="24">
        <f t="shared" si="55"/>
        <v>187000000</v>
      </c>
      <c r="P500" s="24">
        <v>0</v>
      </c>
      <c r="Q500" s="24">
        <v>93500000</v>
      </c>
      <c r="R500" s="24">
        <v>0</v>
      </c>
      <c r="S500" s="24">
        <v>0</v>
      </c>
      <c r="T500" s="24">
        <v>0</v>
      </c>
      <c r="U500" s="24">
        <v>0</v>
      </c>
      <c r="V500" s="24">
        <v>93500000</v>
      </c>
      <c r="W500" s="24">
        <v>0</v>
      </c>
      <c r="X500" s="24">
        <f t="shared" si="56"/>
        <v>93500000</v>
      </c>
      <c r="Y500" s="12">
        <f t="shared" si="51"/>
        <v>0</v>
      </c>
      <c r="Z500" s="12">
        <f t="shared" si="52"/>
        <v>0</v>
      </c>
      <c r="AA500" s="12">
        <f t="shared" si="53"/>
        <v>0.5</v>
      </c>
      <c r="AB500" s="13">
        <f t="shared" si="54"/>
        <v>0.5</v>
      </c>
    </row>
    <row r="501" spans="1:28" ht="232" outlineLevel="2" x14ac:dyDescent="0.35">
      <c r="A501" s="25" t="s">
        <v>199</v>
      </c>
      <c r="B501" s="25" t="s">
        <v>204</v>
      </c>
      <c r="C501" s="25" t="s">
        <v>101</v>
      </c>
      <c r="D501" s="25" t="s">
        <v>213</v>
      </c>
      <c r="E501" s="25" t="s">
        <v>214</v>
      </c>
      <c r="F501" s="26" t="s">
        <v>35</v>
      </c>
      <c r="G501" s="25">
        <v>1320</v>
      </c>
      <c r="H501" s="25">
        <v>709800000</v>
      </c>
      <c r="I501" s="26" t="s">
        <v>32</v>
      </c>
      <c r="J501" s="27" t="s">
        <v>482</v>
      </c>
      <c r="K501" s="24">
        <v>76500000</v>
      </c>
      <c r="L501" s="24">
        <v>76500000</v>
      </c>
      <c r="M501" s="24">
        <v>0</v>
      </c>
      <c r="N501" s="24">
        <v>0</v>
      </c>
      <c r="O501" s="24">
        <f t="shared" si="55"/>
        <v>76500000</v>
      </c>
      <c r="P501" s="24">
        <v>0</v>
      </c>
      <c r="Q501" s="24">
        <v>38250000</v>
      </c>
      <c r="R501" s="24">
        <v>0</v>
      </c>
      <c r="S501" s="24">
        <v>0</v>
      </c>
      <c r="T501" s="24">
        <v>0</v>
      </c>
      <c r="U501" s="24">
        <v>0</v>
      </c>
      <c r="V501" s="24">
        <v>38250000</v>
      </c>
      <c r="W501" s="24">
        <v>0</v>
      </c>
      <c r="X501" s="24">
        <f t="shared" si="56"/>
        <v>38250000</v>
      </c>
      <c r="Y501" s="12">
        <f t="shared" si="51"/>
        <v>0</v>
      </c>
      <c r="Z501" s="12">
        <f t="shared" si="52"/>
        <v>0</v>
      </c>
      <c r="AA501" s="12">
        <f t="shared" si="53"/>
        <v>0.5</v>
      </c>
      <c r="AB501" s="13">
        <f t="shared" si="54"/>
        <v>0.5</v>
      </c>
    </row>
    <row r="502" spans="1:28" ht="246.5" outlineLevel="2" x14ac:dyDescent="0.35">
      <c r="A502" s="25" t="s">
        <v>199</v>
      </c>
      <c r="B502" s="25" t="s">
        <v>204</v>
      </c>
      <c r="C502" s="25" t="s">
        <v>101</v>
      </c>
      <c r="D502" s="25" t="s">
        <v>215</v>
      </c>
      <c r="E502" s="25" t="s">
        <v>52</v>
      </c>
      <c r="F502" s="26" t="s">
        <v>35</v>
      </c>
      <c r="G502" s="25">
        <v>1330</v>
      </c>
      <c r="H502" s="25">
        <v>701130000</v>
      </c>
      <c r="I502" s="26" t="s">
        <v>32</v>
      </c>
      <c r="J502" s="27" t="s">
        <v>483</v>
      </c>
      <c r="K502" s="24">
        <v>373222430</v>
      </c>
      <c r="L502" s="24">
        <v>373222430</v>
      </c>
      <c r="M502" s="24">
        <v>0</v>
      </c>
      <c r="N502" s="24">
        <v>0</v>
      </c>
      <c r="O502" s="24">
        <f t="shared" si="55"/>
        <v>373222430</v>
      </c>
      <c r="P502" s="24">
        <v>0</v>
      </c>
      <c r="Q502" s="24">
        <v>145613510</v>
      </c>
      <c r="R502" s="24">
        <v>0</v>
      </c>
      <c r="S502" s="24">
        <v>0</v>
      </c>
      <c r="T502" s="24">
        <v>0</v>
      </c>
      <c r="U502" s="24">
        <v>0</v>
      </c>
      <c r="V502" s="24">
        <v>227608920</v>
      </c>
      <c r="W502" s="24">
        <v>0</v>
      </c>
      <c r="X502" s="24">
        <f t="shared" si="56"/>
        <v>227608920</v>
      </c>
      <c r="Y502" s="12">
        <f t="shared" si="51"/>
        <v>0</v>
      </c>
      <c r="Z502" s="12">
        <f t="shared" si="52"/>
        <v>0</v>
      </c>
      <c r="AA502" s="12">
        <f t="shared" si="53"/>
        <v>0.39015208705436061</v>
      </c>
      <c r="AB502" s="13">
        <f t="shared" si="54"/>
        <v>0.39015208705436061</v>
      </c>
    </row>
    <row r="503" spans="1:28" ht="87" outlineLevel="2" x14ac:dyDescent="0.35">
      <c r="A503" s="25" t="s">
        <v>199</v>
      </c>
      <c r="B503" s="25" t="s">
        <v>217</v>
      </c>
      <c r="C503" s="25" t="s">
        <v>101</v>
      </c>
      <c r="D503" s="25" t="s">
        <v>102</v>
      </c>
      <c r="E503" s="25" t="s">
        <v>52</v>
      </c>
      <c r="F503" s="26" t="s">
        <v>35</v>
      </c>
      <c r="G503" s="25">
        <v>1310</v>
      </c>
      <c r="H503" s="25">
        <v>709800000</v>
      </c>
      <c r="I503" s="26" t="s">
        <v>32</v>
      </c>
      <c r="J503" s="27" t="s">
        <v>399</v>
      </c>
      <c r="K503" s="24">
        <v>6191292</v>
      </c>
      <c r="L503" s="24">
        <v>6191292</v>
      </c>
      <c r="M503" s="24">
        <v>0</v>
      </c>
      <c r="N503" s="24">
        <v>0</v>
      </c>
      <c r="O503" s="24">
        <f t="shared" si="55"/>
        <v>6191292</v>
      </c>
      <c r="P503" s="24">
        <v>0</v>
      </c>
      <c r="Q503" s="24">
        <v>5291015.0199999996</v>
      </c>
      <c r="R503" s="24">
        <v>0</v>
      </c>
      <c r="S503" s="24">
        <v>900276.98</v>
      </c>
      <c r="T503" s="24">
        <v>900276.98</v>
      </c>
      <c r="U503" s="24">
        <v>0</v>
      </c>
      <c r="V503" s="24">
        <v>0</v>
      </c>
      <c r="W503" s="24">
        <v>0</v>
      </c>
      <c r="X503" s="24">
        <f t="shared" si="56"/>
        <v>4.6566128730773926E-10</v>
      </c>
      <c r="Y503" s="12">
        <f t="shared" si="51"/>
        <v>0.14541019548100784</v>
      </c>
      <c r="Z503" s="12">
        <f t="shared" si="52"/>
        <v>0.14541019548100784</v>
      </c>
      <c r="AA503" s="12">
        <f t="shared" si="53"/>
        <v>0.85458980451899214</v>
      </c>
      <c r="AB503" s="13">
        <f t="shared" si="54"/>
        <v>1</v>
      </c>
    </row>
    <row r="504" spans="1:28" ht="87" outlineLevel="2" x14ac:dyDescent="0.35">
      <c r="A504" s="25" t="s">
        <v>199</v>
      </c>
      <c r="B504" s="25" t="s">
        <v>217</v>
      </c>
      <c r="C504" s="25" t="s">
        <v>101</v>
      </c>
      <c r="D504" s="25" t="s">
        <v>102</v>
      </c>
      <c r="E504" s="25" t="s">
        <v>103</v>
      </c>
      <c r="F504" s="26" t="s">
        <v>35</v>
      </c>
      <c r="G504" s="25">
        <v>1310</v>
      </c>
      <c r="H504" s="25">
        <v>709800000</v>
      </c>
      <c r="I504" s="26" t="s">
        <v>32</v>
      </c>
      <c r="J504" s="27" t="s">
        <v>400</v>
      </c>
      <c r="K504" s="24">
        <v>2849175</v>
      </c>
      <c r="L504" s="24">
        <v>2849175</v>
      </c>
      <c r="M504" s="24">
        <v>0</v>
      </c>
      <c r="N504" s="24">
        <v>0</v>
      </c>
      <c r="O504" s="24">
        <f t="shared" si="55"/>
        <v>2849175</v>
      </c>
      <c r="P504" s="24">
        <v>0</v>
      </c>
      <c r="Q504" s="24">
        <v>2287165.31</v>
      </c>
      <c r="R504" s="24">
        <v>0</v>
      </c>
      <c r="S504" s="24">
        <v>562009.68999999994</v>
      </c>
      <c r="T504" s="24">
        <v>562009.68999999994</v>
      </c>
      <c r="U504" s="24">
        <v>0</v>
      </c>
      <c r="V504" s="24">
        <v>0</v>
      </c>
      <c r="W504" s="24">
        <v>0</v>
      </c>
      <c r="X504" s="24">
        <f t="shared" si="56"/>
        <v>0</v>
      </c>
      <c r="Y504" s="12">
        <f t="shared" si="51"/>
        <v>0.19725348214834118</v>
      </c>
      <c r="Z504" s="12">
        <f t="shared" si="52"/>
        <v>0.19725348214834118</v>
      </c>
      <c r="AA504" s="12">
        <f t="shared" si="53"/>
        <v>0.80274651785165885</v>
      </c>
      <c r="AB504" s="13">
        <f t="shared" si="54"/>
        <v>1</v>
      </c>
    </row>
    <row r="505" spans="1:28" ht="58" outlineLevel="2" x14ac:dyDescent="0.35">
      <c r="A505" s="25" t="s">
        <v>199</v>
      </c>
      <c r="B505" s="25" t="s">
        <v>217</v>
      </c>
      <c r="C505" s="25" t="s">
        <v>101</v>
      </c>
      <c r="D505" s="25" t="s">
        <v>102</v>
      </c>
      <c r="E505" s="25" t="s">
        <v>104</v>
      </c>
      <c r="F505" s="26" t="s">
        <v>35</v>
      </c>
      <c r="G505" s="25">
        <v>1310</v>
      </c>
      <c r="H505" s="25">
        <v>709800000</v>
      </c>
      <c r="I505" s="26" t="s">
        <v>32</v>
      </c>
      <c r="J505" s="27" t="s">
        <v>401</v>
      </c>
      <c r="K505" s="24">
        <v>14990595</v>
      </c>
      <c r="L505" s="24">
        <v>14990595</v>
      </c>
      <c r="M505" s="24">
        <v>0</v>
      </c>
      <c r="N505" s="24">
        <v>0</v>
      </c>
      <c r="O505" s="24">
        <f t="shared" si="55"/>
        <v>14990595</v>
      </c>
      <c r="P505" s="24">
        <v>0</v>
      </c>
      <c r="Q505" s="24">
        <v>13297374.42</v>
      </c>
      <c r="R505" s="24">
        <v>0</v>
      </c>
      <c r="S505" s="24">
        <v>1693220.58</v>
      </c>
      <c r="T505" s="24">
        <v>1693220.58</v>
      </c>
      <c r="U505" s="24">
        <v>0</v>
      </c>
      <c r="V505" s="24">
        <v>0</v>
      </c>
      <c r="W505" s="24">
        <v>0</v>
      </c>
      <c r="X505" s="24">
        <f t="shared" si="56"/>
        <v>0</v>
      </c>
      <c r="Y505" s="12">
        <f t="shared" si="51"/>
        <v>0.1129521930250267</v>
      </c>
      <c r="Z505" s="12">
        <f t="shared" si="52"/>
        <v>0.1129521930250267</v>
      </c>
      <c r="AA505" s="12">
        <f t="shared" si="53"/>
        <v>0.88704780697497332</v>
      </c>
      <c r="AB505" s="13">
        <f t="shared" si="54"/>
        <v>1</v>
      </c>
    </row>
    <row r="506" spans="1:28" ht="43.5" outlineLevel="2" x14ac:dyDescent="0.35">
      <c r="A506" s="25" t="s">
        <v>199</v>
      </c>
      <c r="B506" s="25" t="s">
        <v>217</v>
      </c>
      <c r="C506" s="25" t="s">
        <v>101</v>
      </c>
      <c r="D506" s="25" t="s">
        <v>126</v>
      </c>
      <c r="E506" s="25" t="s">
        <v>34</v>
      </c>
      <c r="F506" s="26" t="s">
        <v>35</v>
      </c>
      <c r="G506" s="25">
        <v>1320</v>
      </c>
      <c r="H506" s="25">
        <v>709800000</v>
      </c>
      <c r="I506" s="26" t="s">
        <v>32</v>
      </c>
      <c r="J506" s="27" t="s">
        <v>423</v>
      </c>
      <c r="K506" s="24">
        <v>9354692</v>
      </c>
      <c r="L506" s="24">
        <v>9354692</v>
      </c>
      <c r="M506" s="24">
        <v>0</v>
      </c>
      <c r="N506" s="24">
        <v>0</v>
      </c>
      <c r="O506" s="24">
        <f t="shared" si="55"/>
        <v>9354692</v>
      </c>
      <c r="P506" s="24">
        <v>0</v>
      </c>
      <c r="Q506" s="24">
        <v>0</v>
      </c>
      <c r="R506" s="24">
        <v>0</v>
      </c>
      <c r="S506" s="24">
        <v>43898.45</v>
      </c>
      <c r="T506" s="24">
        <v>43898.45</v>
      </c>
      <c r="U506" s="24">
        <v>9310793.5500000007</v>
      </c>
      <c r="V506" s="24">
        <v>9310793.5500000007</v>
      </c>
      <c r="W506" s="24">
        <v>0</v>
      </c>
      <c r="X506" s="24">
        <f t="shared" si="56"/>
        <v>9310793.5500000007</v>
      </c>
      <c r="Y506" s="12">
        <f t="shared" si="51"/>
        <v>4.6926665249908813E-3</v>
      </c>
      <c r="Z506" s="12">
        <f t="shared" si="52"/>
        <v>4.6926665249908813E-3</v>
      </c>
      <c r="AA506" s="12">
        <f t="shared" si="53"/>
        <v>0</v>
      </c>
      <c r="AB506" s="13">
        <f t="shared" si="54"/>
        <v>4.6926665249908813E-3</v>
      </c>
    </row>
    <row r="507" spans="1:28" ht="101.5" outlineLevel="2" x14ac:dyDescent="0.35">
      <c r="A507" s="25" t="s">
        <v>199</v>
      </c>
      <c r="B507" s="25" t="s">
        <v>217</v>
      </c>
      <c r="C507" s="25" t="s">
        <v>101</v>
      </c>
      <c r="D507" s="25" t="s">
        <v>197</v>
      </c>
      <c r="E507" s="25" t="s">
        <v>34</v>
      </c>
      <c r="F507" s="26" t="s">
        <v>35</v>
      </c>
      <c r="G507" s="25">
        <v>1320</v>
      </c>
      <c r="H507" s="25">
        <v>709800000</v>
      </c>
      <c r="I507" s="26" t="s">
        <v>32</v>
      </c>
      <c r="J507" s="27" t="s">
        <v>486</v>
      </c>
      <c r="K507" s="24">
        <v>1000000</v>
      </c>
      <c r="L507" s="24">
        <v>1000000</v>
      </c>
      <c r="M507" s="24">
        <v>0</v>
      </c>
      <c r="N507" s="24">
        <v>0</v>
      </c>
      <c r="O507" s="24">
        <f t="shared" si="55"/>
        <v>1000000</v>
      </c>
      <c r="P507" s="24">
        <v>0</v>
      </c>
      <c r="Q507" s="24">
        <v>0</v>
      </c>
      <c r="R507" s="24">
        <v>0</v>
      </c>
      <c r="S507" s="24">
        <v>0</v>
      </c>
      <c r="T507" s="24">
        <v>0</v>
      </c>
      <c r="U507" s="24">
        <v>250000</v>
      </c>
      <c r="V507" s="24">
        <v>1000000</v>
      </c>
      <c r="W507" s="24">
        <v>0</v>
      </c>
      <c r="X507" s="24">
        <f t="shared" ref="X507:X538" si="57">+$O507-$P507-$Q507-$R507-$S507-$W507</f>
        <v>1000000</v>
      </c>
      <c r="Y507" s="12">
        <f t="shared" si="51"/>
        <v>0</v>
      </c>
      <c r="Z507" s="12">
        <f t="shared" si="52"/>
        <v>0</v>
      </c>
      <c r="AA507" s="12">
        <f t="shared" si="53"/>
        <v>0</v>
      </c>
      <c r="AB507" s="13">
        <f t="shared" si="54"/>
        <v>0</v>
      </c>
    </row>
    <row r="508" spans="1:28" ht="333.5" outlineLevel="2" x14ac:dyDescent="0.35">
      <c r="A508" s="25" t="s">
        <v>199</v>
      </c>
      <c r="B508" s="25" t="s">
        <v>217</v>
      </c>
      <c r="C508" s="25" t="s">
        <v>101</v>
      </c>
      <c r="D508" s="25" t="s">
        <v>128</v>
      </c>
      <c r="E508" s="25" t="s">
        <v>104</v>
      </c>
      <c r="F508" s="26" t="s">
        <v>35</v>
      </c>
      <c r="G508" s="25">
        <v>1330</v>
      </c>
      <c r="H508" s="25">
        <v>701130000</v>
      </c>
      <c r="I508" s="26" t="s">
        <v>32</v>
      </c>
      <c r="J508" s="27" t="s">
        <v>487</v>
      </c>
      <c r="K508" s="24">
        <v>17000000</v>
      </c>
      <c r="L508" s="24">
        <v>17000000</v>
      </c>
      <c r="M508" s="24">
        <v>0</v>
      </c>
      <c r="N508" s="24">
        <v>0</v>
      </c>
      <c r="O508" s="24">
        <f t="shared" si="55"/>
        <v>17000000</v>
      </c>
      <c r="P508" s="24">
        <v>0</v>
      </c>
      <c r="Q508" s="24">
        <v>0</v>
      </c>
      <c r="R508" s="24">
        <v>0</v>
      </c>
      <c r="S508" s="24">
        <v>0</v>
      </c>
      <c r="T508" s="24">
        <v>0</v>
      </c>
      <c r="U508" s="24">
        <v>17000000</v>
      </c>
      <c r="V508" s="24">
        <v>17000000</v>
      </c>
      <c r="W508" s="24">
        <v>0</v>
      </c>
      <c r="X508" s="24">
        <f t="shared" si="57"/>
        <v>17000000</v>
      </c>
      <c r="Y508" s="12">
        <f t="shared" si="51"/>
        <v>0</v>
      </c>
      <c r="Z508" s="12">
        <f t="shared" si="52"/>
        <v>0</v>
      </c>
      <c r="AA508" s="12">
        <f t="shared" si="53"/>
        <v>0</v>
      </c>
      <c r="AB508" s="13">
        <f t="shared" si="54"/>
        <v>0</v>
      </c>
    </row>
    <row r="509" spans="1:28" ht="87" outlineLevel="2" x14ac:dyDescent="0.35">
      <c r="A509" s="25" t="s">
        <v>220</v>
      </c>
      <c r="B509" s="25" t="s">
        <v>31</v>
      </c>
      <c r="C509" s="25" t="s">
        <v>101</v>
      </c>
      <c r="D509" s="25" t="s">
        <v>102</v>
      </c>
      <c r="E509" s="25" t="s">
        <v>52</v>
      </c>
      <c r="F509" s="26" t="s">
        <v>35</v>
      </c>
      <c r="G509" s="25">
        <v>1310</v>
      </c>
      <c r="H509" s="25">
        <v>709800000</v>
      </c>
      <c r="I509" s="26" t="s">
        <v>32</v>
      </c>
      <c r="J509" s="27" t="s">
        <v>399</v>
      </c>
      <c r="K509" s="24">
        <v>12165822</v>
      </c>
      <c r="L509" s="24">
        <v>12165822</v>
      </c>
      <c r="M509" s="24">
        <v>0</v>
      </c>
      <c r="N509" s="24">
        <v>0</v>
      </c>
      <c r="O509" s="24">
        <f t="shared" si="55"/>
        <v>12165822</v>
      </c>
      <c r="P509" s="24">
        <v>0</v>
      </c>
      <c r="Q509" s="24">
        <v>10441743.32</v>
      </c>
      <c r="R509" s="24">
        <v>0</v>
      </c>
      <c r="S509" s="24">
        <v>1724078.68</v>
      </c>
      <c r="T509" s="24">
        <v>1724078.68</v>
      </c>
      <c r="U509" s="24">
        <v>0</v>
      </c>
      <c r="V509" s="24">
        <v>0</v>
      </c>
      <c r="W509" s="24">
        <v>0</v>
      </c>
      <c r="X509" s="24">
        <f t="shared" si="57"/>
        <v>-2.3283064365386963E-10</v>
      </c>
      <c r="Y509" s="12">
        <f t="shared" si="51"/>
        <v>0.14171493549716574</v>
      </c>
      <c r="Z509" s="12">
        <f t="shared" si="52"/>
        <v>0.14171493549716574</v>
      </c>
      <c r="AA509" s="12">
        <f t="shared" si="53"/>
        <v>0.85828506450283426</v>
      </c>
      <c r="AB509" s="13">
        <f t="shared" si="54"/>
        <v>1</v>
      </c>
    </row>
    <row r="510" spans="1:28" ht="87" outlineLevel="2" x14ac:dyDescent="0.35">
      <c r="A510" s="25" t="s">
        <v>220</v>
      </c>
      <c r="B510" s="25" t="s">
        <v>31</v>
      </c>
      <c r="C510" s="25" t="s">
        <v>101</v>
      </c>
      <c r="D510" s="25" t="s">
        <v>102</v>
      </c>
      <c r="E510" s="25" t="s">
        <v>103</v>
      </c>
      <c r="F510" s="26" t="s">
        <v>35</v>
      </c>
      <c r="G510" s="25">
        <v>1310</v>
      </c>
      <c r="H510" s="25">
        <v>709800000</v>
      </c>
      <c r="I510" s="26" t="s">
        <v>32</v>
      </c>
      <c r="J510" s="27" t="s">
        <v>400</v>
      </c>
      <c r="K510" s="24">
        <v>4748209</v>
      </c>
      <c r="L510" s="24">
        <v>4748209</v>
      </c>
      <c r="M510" s="24">
        <v>0</v>
      </c>
      <c r="N510" s="24">
        <v>0</v>
      </c>
      <c r="O510" s="24">
        <f t="shared" si="55"/>
        <v>4748209</v>
      </c>
      <c r="P510" s="24">
        <v>0</v>
      </c>
      <c r="Q510" s="24">
        <v>3705041.29</v>
      </c>
      <c r="R510" s="24">
        <v>0</v>
      </c>
      <c r="S510" s="24">
        <v>1043167.71</v>
      </c>
      <c r="T510" s="24">
        <v>1043167.71</v>
      </c>
      <c r="U510" s="24">
        <v>0</v>
      </c>
      <c r="V510" s="24">
        <v>0</v>
      </c>
      <c r="W510" s="24">
        <v>0</v>
      </c>
      <c r="X510" s="24">
        <f t="shared" si="57"/>
        <v>0</v>
      </c>
      <c r="Y510" s="12">
        <f t="shared" si="51"/>
        <v>0.21969709210357</v>
      </c>
      <c r="Z510" s="12">
        <f t="shared" si="52"/>
        <v>0.21969709210357</v>
      </c>
      <c r="AA510" s="12">
        <f t="shared" si="53"/>
        <v>0.78030290789642998</v>
      </c>
      <c r="AB510" s="13">
        <f t="shared" si="54"/>
        <v>1</v>
      </c>
    </row>
    <row r="511" spans="1:28" ht="58" outlineLevel="2" x14ac:dyDescent="0.35">
      <c r="A511" s="25" t="s">
        <v>220</v>
      </c>
      <c r="B511" s="25" t="s">
        <v>31</v>
      </c>
      <c r="C511" s="25" t="s">
        <v>101</v>
      </c>
      <c r="D511" s="25" t="s">
        <v>102</v>
      </c>
      <c r="E511" s="25" t="s">
        <v>104</v>
      </c>
      <c r="F511" s="26" t="s">
        <v>35</v>
      </c>
      <c r="G511" s="25">
        <v>1310</v>
      </c>
      <c r="H511" s="25">
        <v>709800000</v>
      </c>
      <c r="I511" s="26" t="s">
        <v>32</v>
      </c>
      <c r="J511" s="27" t="s">
        <v>401</v>
      </c>
      <c r="K511" s="24">
        <v>24135267</v>
      </c>
      <c r="L511" s="24">
        <v>24135267</v>
      </c>
      <c r="M511" s="24">
        <v>0</v>
      </c>
      <c r="N511" s="24">
        <v>0</v>
      </c>
      <c r="O511" s="24">
        <f t="shared" si="55"/>
        <v>24135267</v>
      </c>
      <c r="P511" s="24">
        <v>0</v>
      </c>
      <c r="Q511" s="24">
        <v>20675868.949999999</v>
      </c>
      <c r="R511" s="24">
        <v>0</v>
      </c>
      <c r="S511" s="24">
        <v>3459398.05</v>
      </c>
      <c r="T511" s="24">
        <v>3459398.05</v>
      </c>
      <c r="U511" s="24">
        <v>0</v>
      </c>
      <c r="V511" s="24">
        <v>0</v>
      </c>
      <c r="W511" s="24">
        <v>0</v>
      </c>
      <c r="X511" s="24">
        <f t="shared" si="57"/>
        <v>9.3132257461547852E-10</v>
      </c>
      <c r="Y511" s="12">
        <f t="shared" si="51"/>
        <v>0.14333373854948445</v>
      </c>
      <c r="Z511" s="12">
        <f t="shared" si="52"/>
        <v>0.14333373854948445</v>
      </c>
      <c r="AA511" s="12">
        <f t="shared" si="53"/>
        <v>0.8566662614505155</v>
      </c>
      <c r="AB511" s="13">
        <f t="shared" si="54"/>
        <v>1</v>
      </c>
    </row>
    <row r="512" spans="1:28" ht="101.5" outlineLevel="2" x14ac:dyDescent="0.35">
      <c r="A512" s="25" t="s">
        <v>220</v>
      </c>
      <c r="B512" s="25" t="s">
        <v>31</v>
      </c>
      <c r="C512" s="25" t="s">
        <v>101</v>
      </c>
      <c r="D512" s="25" t="s">
        <v>102</v>
      </c>
      <c r="E512" s="25" t="s">
        <v>221</v>
      </c>
      <c r="F512" s="26" t="s">
        <v>35</v>
      </c>
      <c r="G512" s="25">
        <v>1310</v>
      </c>
      <c r="H512" s="25">
        <v>709800000</v>
      </c>
      <c r="I512" s="26" t="s">
        <v>32</v>
      </c>
      <c r="J512" s="27" t="s">
        <v>490</v>
      </c>
      <c r="K512" s="24">
        <v>2500000000</v>
      </c>
      <c r="L512" s="24">
        <v>2500000000</v>
      </c>
      <c r="M512" s="24">
        <v>0</v>
      </c>
      <c r="N512" s="24">
        <v>0</v>
      </c>
      <c r="O512" s="24">
        <f t="shared" si="55"/>
        <v>2500000000</v>
      </c>
      <c r="P512" s="24">
        <v>0</v>
      </c>
      <c r="Q512" s="24">
        <v>608818363.86000001</v>
      </c>
      <c r="R512" s="24">
        <v>0</v>
      </c>
      <c r="S512" s="24">
        <v>16181636.140000001</v>
      </c>
      <c r="T512" s="24">
        <v>16181636.140000001</v>
      </c>
      <c r="U512" s="24">
        <v>0</v>
      </c>
      <c r="V512" s="24">
        <v>1875000000</v>
      </c>
      <c r="W512" s="24">
        <v>0</v>
      </c>
      <c r="X512" s="24">
        <f t="shared" si="57"/>
        <v>1874999999.9999998</v>
      </c>
      <c r="Y512" s="12">
        <f t="shared" si="51"/>
        <v>6.4726544560000003E-3</v>
      </c>
      <c r="Z512" s="12">
        <f t="shared" si="52"/>
        <v>6.4726544560000003E-3</v>
      </c>
      <c r="AA512" s="12">
        <f t="shared" si="53"/>
        <v>0.24352734554400002</v>
      </c>
      <c r="AB512" s="13">
        <f t="shared" si="54"/>
        <v>0.25</v>
      </c>
    </row>
    <row r="513" spans="1:28" ht="43.5" outlineLevel="2" x14ac:dyDescent="0.35">
      <c r="A513" s="25" t="s">
        <v>220</v>
      </c>
      <c r="B513" s="25" t="s">
        <v>31</v>
      </c>
      <c r="C513" s="25" t="s">
        <v>101</v>
      </c>
      <c r="D513" s="25" t="s">
        <v>126</v>
      </c>
      <c r="E513" s="25" t="s">
        <v>34</v>
      </c>
      <c r="F513" s="26" t="s">
        <v>35</v>
      </c>
      <c r="G513" s="25">
        <v>1320</v>
      </c>
      <c r="H513" s="25">
        <v>709800000</v>
      </c>
      <c r="I513" s="26" t="s">
        <v>32</v>
      </c>
      <c r="J513" s="27" t="s">
        <v>423</v>
      </c>
      <c r="K513" s="24">
        <v>26235534</v>
      </c>
      <c r="L513" s="24">
        <v>26235534</v>
      </c>
      <c r="M513" s="24">
        <v>0</v>
      </c>
      <c r="N513" s="24">
        <v>0</v>
      </c>
      <c r="O513" s="24">
        <f t="shared" si="55"/>
        <v>26235534</v>
      </c>
      <c r="P513" s="24">
        <v>0</v>
      </c>
      <c r="Q513" s="24">
        <v>0</v>
      </c>
      <c r="R513" s="24">
        <v>0</v>
      </c>
      <c r="S513" s="24">
        <v>1144712.1200000001</v>
      </c>
      <c r="T513" s="24">
        <v>1144712.1200000001</v>
      </c>
      <c r="U513" s="24">
        <v>25090821.879999999</v>
      </c>
      <c r="V513" s="24">
        <v>25090821.879999999</v>
      </c>
      <c r="W513" s="24">
        <v>0</v>
      </c>
      <c r="X513" s="24">
        <f t="shared" si="57"/>
        <v>25090821.879999999</v>
      </c>
      <c r="Y513" s="12">
        <f t="shared" si="51"/>
        <v>4.3632125803118781E-2</v>
      </c>
      <c r="Z513" s="12">
        <f t="shared" si="52"/>
        <v>4.3632125803118781E-2</v>
      </c>
      <c r="AA513" s="12">
        <f t="shared" si="53"/>
        <v>0</v>
      </c>
      <c r="AB513" s="13">
        <f t="shared" si="54"/>
        <v>4.3632125803118781E-2</v>
      </c>
    </row>
    <row r="514" spans="1:28" ht="87" outlineLevel="2" x14ac:dyDescent="0.35">
      <c r="A514" s="25" t="s">
        <v>223</v>
      </c>
      <c r="B514" s="25" t="s">
        <v>31</v>
      </c>
      <c r="C514" s="25" t="s">
        <v>101</v>
      </c>
      <c r="D514" s="25" t="s">
        <v>102</v>
      </c>
      <c r="E514" s="25" t="s">
        <v>52</v>
      </c>
      <c r="F514" s="26" t="s">
        <v>35</v>
      </c>
      <c r="G514" s="25">
        <v>1310</v>
      </c>
      <c r="H514" s="25">
        <v>709800000</v>
      </c>
      <c r="I514" s="26" t="s">
        <v>32</v>
      </c>
      <c r="J514" s="27" t="s">
        <v>399</v>
      </c>
      <c r="K514" s="24">
        <v>29839766</v>
      </c>
      <c r="L514" s="24">
        <v>29839766</v>
      </c>
      <c r="M514" s="24">
        <v>0</v>
      </c>
      <c r="N514" s="24">
        <v>0</v>
      </c>
      <c r="O514" s="24">
        <f t="shared" si="55"/>
        <v>29839766</v>
      </c>
      <c r="P514" s="24">
        <v>0</v>
      </c>
      <c r="Q514" s="24">
        <v>24839469.949999999</v>
      </c>
      <c r="R514" s="24">
        <v>0</v>
      </c>
      <c r="S514" s="24">
        <v>5000296.05</v>
      </c>
      <c r="T514" s="24">
        <v>5000296.05</v>
      </c>
      <c r="U514" s="24">
        <v>0</v>
      </c>
      <c r="V514" s="24">
        <v>0</v>
      </c>
      <c r="W514" s="24">
        <v>0</v>
      </c>
      <c r="X514" s="24">
        <f t="shared" si="57"/>
        <v>9.3132257461547852E-10</v>
      </c>
      <c r="Y514" s="12">
        <f t="shared" si="51"/>
        <v>0.16757155702896598</v>
      </c>
      <c r="Z514" s="12">
        <f t="shared" si="52"/>
        <v>0.16757155702896598</v>
      </c>
      <c r="AA514" s="12">
        <f t="shared" si="53"/>
        <v>0.83242844297103402</v>
      </c>
      <c r="AB514" s="13">
        <f t="shared" si="54"/>
        <v>1</v>
      </c>
    </row>
    <row r="515" spans="1:28" ht="87" outlineLevel="2" x14ac:dyDescent="0.35">
      <c r="A515" s="25" t="s">
        <v>223</v>
      </c>
      <c r="B515" s="25" t="s">
        <v>31</v>
      </c>
      <c r="C515" s="25" t="s">
        <v>101</v>
      </c>
      <c r="D515" s="25" t="s">
        <v>102</v>
      </c>
      <c r="E515" s="25" t="s">
        <v>103</v>
      </c>
      <c r="F515" s="26" t="s">
        <v>35</v>
      </c>
      <c r="G515" s="25">
        <v>1310</v>
      </c>
      <c r="H515" s="25">
        <v>709800000</v>
      </c>
      <c r="I515" s="26" t="s">
        <v>32</v>
      </c>
      <c r="J515" s="27" t="s">
        <v>400</v>
      </c>
      <c r="K515" s="24">
        <v>13718520</v>
      </c>
      <c r="L515" s="24">
        <v>13718520</v>
      </c>
      <c r="M515" s="24">
        <v>0</v>
      </c>
      <c r="N515" s="24">
        <v>0</v>
      </c>
      <c r="O515" s="24">
        <f t="shared" si="55"/>
        <v>13718520</v>
      </c>
      <c r="P515" s="24">
        <v>0</v>
      </c>
      <c r="Q515" s="24">
        <v>10679493.439999999</v>
      </c>
      <c r="R515" s="24">
        <v>0</v>
      </c>
      <c r="S515" s="24">
        <v>3039026.56</v>
      </c>
      <c r="T515" s="24">
        <v>3039026.56</v>
      </c>
      <c r="U515" s="24">
        <v>0</v>
      </c>
      <c r="V515" s="24">
        <v>0</v>
      </c>
      <c r="W515" s="24">
        <v>0</v>
      </c>
      <c r="X515" s="24">
        <f t="shared" si="57"/>
        <v>4.6566128730773926E-10</v>
      </c>
      <c r="Y515" s="12">
        <f t="shared" si="51"/>
        <v>0.22152729011584341</v>
      </c>
      <c r="Z515" s="12">
        <f t="shared" si="52"/>
        <v>0.22152729011584341</v>
      </c>
      <c r="AA515" s="12">
        <f t="shared" si="53"/>
        <v>0.77847270988415651</v>
      </c>
      <c r="AB515" s="13">
        <f t="shared" si="54"/>
        <v>0.99999999999999989</v>
      </c>
    </row>
    <row r="516" spans="1:28" ht="58" outlineLevel="2" x14ac:dyDescent="0.35">
      <c r="A516" s="25" t="s">
        <v>223</v>
      </c>
      <c r="B516" s="25" t="s">
        <v>31</v>
      </c>
      <c r="C516" s="25" t="s">
        <v>101</v>
      </c>
      <c r="D516" s="25" t="s">
        <v>102</v>
      </c>
      <c r="E516" s="25" t="s">
        <v>104</v>
      </c>
      <c r="F516" s="26" t="s">
        <v>35</v>
      </c>
      <c r="G516" s="25">
        <v>1310</v>
      </c>
      <c r="H516" s="25">
        <v>709800000</v>
      </c>
      <c r="I516" s="26" t="s">
        <v>32</v>
      </c>
      <c r="J516" s="27" t="s">
        <v>401</v>
      </c>
      <c r="K516" s="24">
        <v>66189878</v>
      </c>
      <c r="L516" s="24">
        <v>66189878</v>
      </c>
      <c r="M516" s="24">
        <v>0</v>
      </c>
      <c r="N516" s="24">
        <v>0</v>
      </c>
      <c r="O516" s="24">
        <f t="shared" si="55"/>
        <v>66189878</v>
      </c>
      <c r="P516" s="24">
        <v>0</v>
      </c>
      <c r="Q516" s="24">
        <v>56504128.350000001</v>
      </c>
      <c r="R516" s="24">
        <v>0</v>
      </c>
      <c r="S516" s="24">
        <v>9685749.6500000004</v>
      </c>
      <c r="T516" s="24">
        <v>9685749.6500000004</v>
      </c>
      <c r="U516" s="24">
        <v>0</v>
      </c>
      <c r="V516" s="24">
        <v>0</v>
      </c>
      <c r="W516" s="24">
        <v>0</v>
      </c>
      <c r="X516" s="24">
        <f t="shared" si="57"/>
        <v>-1.862645149230957E-9</v>
      </c>
      <c r="Y516" s="12">
        <f t="shared" si="51"/>
        <v>0.14633279200182239</v>
      </c>
      <c r="Z516" s="12">
        <f t="shared" si="52"/>
        <v>0.14633279200182239</v>
      </c>
      <c r="AA516" s="12">
        <f t="shared" si="53"/>
        <v>0.85366720799817764</v>
      </c>
      <c r="AB516" s="13">
        <f t="shared" si="54"/>
        <v>1</v>
      </c>
    </row>
    <row r="517" spans="1:28" ht="43.5" outlineLevel="2" x14ac:dyDescent="0.35">
      <c r="A517" s="25" t="s">
        <v>223</v>
      </c>
      <c r="B517" s="25" t="s">
        <v>31</v>
      </c>
      <c r="C517" s="25" t="s">
        <v>101</v>
      </c>
      <c r="D517" s="25" t="s">
        <v>126</v>
      </c>
      <c r="E517" s="25" t="s">
        <v>34</v>
      </c>
      <c r="F517" s="26" t="s">
        <v>35</v>
      </c>
      <c r="G517" s="25">
        <v>1320</v>
      </c>
      <c r="H517" s="25">
        <v>709800000</v>
      </c>
      <c r="I517" s="26" t="s">
        <v>32</v>
      </c>
      <c r="J517" s="27" t="s">
        <v>423</v>
      </c>
      <c r="K517" s="24">
        <v>21390399</v>
      </c>
      <c r="L517" s="24">
        <v>21390399</v>
      </c>
      <c r="M517" s="24">
        <v>0</v>
      </c>
      <c r="N517" s="24">
        <v>0</v>
      </c>
      <c r="O517" s="24">
        <f t="shared" si="55"/>
        <v>21390399</v>
      </c>
      <c r="P517" s="24">
        <v>0</v>
      </c>
      <c r="Q517" s="24">
        <v>0</v>
      </c>
      <c r="R517" s="24">
        <v>0</v>
      </c>
      <c r="S517" s="24">
        <v>1883886.62</v>
      </c>
      <c r="T517" s="24">
        <v>1883886.62</v>
      </c>
      <c r="U517" s="24">
        <v>19506512.379999999</v>
      </c>
      <c r="V517" s="24">
        <v>19506512.379999999</v>
      </c>
      <c r="W517" s="24">
        <v>0</v>
      </c>
      <c r="X517" s="24">
        <f t="shared" si="57"/>
        <v>19506512.379999999</v>
      </c>
      <c r="Y517" s="12">
        <f t="shared" si="51"/>
        <v>8.8071597916429711E-2</v>
      </c>
      <c r="Z517" s="12">
        <f t="shared" si="52"/>
        <v>8.8071597916429711E-2</v>
      </c>
      <c r="AA517" s="12">
        <f t="shared" si="53"/>
        <v>0</v>
      </c>
      <c r="AB517" s="13">
        <f t="shared" si="54"/>
        <v>8.8071597916429711E-2</v>
      </c>
    </row>
    <row r="518" spans="1:28" ht="87" outlineLevel="2" x14ac:dyDescent="0.35">
      <c r="A518" s="25" t="s">
        <v>226</v>
      </c>
      <c r="B518" s="25" t="s">
        <v>31</v>
      </c>
      <c r="C518" s="25" t="s">
        <v>101</v>
      </c>
      <c r="D518" s="25" t="s">
        <v>102</v>
      </c>
      <c r="E518" s="25" t="s">
        <v>52</v>
      </c>
      <c r="F518" s="26" t="s">
        <v>35</v>
      </c>
      <c r="G518" s="25">
        <v>1310</v>
      </c>
      <c r="H518" s="25">
        <v>709800000</v>
      </c>
      <c r="I518" s="26" t="s">
        <v>32</v>
      </c>
      <c r="J518" s="27" t="s">
        <v>399</v>
      </c>
      <c r="K518" s="24">
        <v>9705311</v>
      </c>
      <c r="L518" s="24">
        <v>9705311</v>
      </c>
      <c r="M518" s="24">
        <v>0</v>
      </c>
      <c r="N518" s="24">
        <v>0</v>
      </c>
      <c r="O518" s="24">
        <f t="shared" si="55"/>
        <v>9705311</v>
      </c>
      <c r="P518" s="24">
        <v>0</v>
      </c>
      <c r="Q518" s="24">
        <v>8382646.1299999999</v>
      </c>
      <c r="R518" s="24">
        <v>0</v>
      </c>
      <c r="S518" s="24">
        <v>1322664.8700000001</v>
      </c>
      <c r="T518" s="24">
        <v>1322664.8700000001</v>
      </c>
      <c r="U518" s="24">
        <v>0</v>
      </c>
      <c r="V518" s="24">
        <v>0</v>
      </c>
      <c r="W518" s="24">
        <v>0</v>
      </c>
      <c r="X518" s="24">
        <f t="shared" si="57"/>
        <v>0</v>
      </c>
      <c r="Y518" s="12">
        <f t="shared" si="51"/>
        <v>0.13628258486513209</v>
      </c>
      <c r="Z518" s="12">
        <f t="shared" si="52"/>
        <v>0.13628258486513209</v>
      </c>
      <c r="AA518" s="12">
        <f t="shared" si="53"/>
        <v>0.86371741513486788</v>
      </c>
      <c r="AB518" s="13">
        <f t="shared" si="54"/>
        <v>1</v>
      </c>
    </row>
    <row r="519" spans="1:28" ht="87" outlineLevel="2" x14ac:dyDescent="0.35">
      <c r="A519" s="25" t="s">
        <v>226</v>
      </c>
      <c r="B519" s="25" t="s">
        <v>31</v>
      </c>
      <c r="C519" s="25" t="s">
        <v>101</v>
      </c>
      <c r="D519" s="25" t="s">
        <v>102</v>
      </c>
      <c r="E519" s="25" t="s">
        <v>103</v>
      </c>
      <c r="F519" s="26" t="s">
        <v>35</v>
      </c>
      <c r="G519" s="25">
        <v>1310</v>
      </c>
      <c r="H519" s="25">
        <v>709800000</v>
      </c>
      <c r="I519" s="26" t="s">
        <v>32</v>
      </c>
      <c r="J519" s="27" t="s">
        <v>400</v>
      </c>
      <c r="K519" s="24">
        <v>3773086</v>
      </c>
      <c r="L519" s="24">
        <v>3773086</v>
      </c>
      <c r="M519" s="24">
        <v>0</v>
      </c>
      <c r="N519" s="24">
        <v>0</v>
      </c>
      <c r="O519" s="24">
        <f t="shared" si="55"/>
        <v>3773086</v>
      </c>
      <c r="P519" s="24">
        <v>0</v>
      </c>
      <c r="Q519" s="24">
        <v>3077658.01</v>
      </c>
      <c r="R519" s="24">
        <v>0</v>
      </c>
      <c r="S519" s="24">
        <v>695427.99</v>
      </c>
      <c r="T519" s="24">
        <v>695427.99</v>
      </c>
      <c r="U519" s="24">
        <v>0</v>
      </c>
      <c r="V519" s="24">
        <v>0</v>
      </c>
      <c r="W519" s="24">
        <v>0</v>
      </c>
      <c r="X519" s="24">
        <f t="shared" si="57"/>
        <v>2.3283064365386963E-10</v>
      </c>
      <c r="Y519" s="12">
        <f t="shared" si="51"/>
        <v>0.18431278534335024</v>
      </c>
      <c r="Z519" s="12">
        <f t="shared" si="52"/>
        <v>0.18431278534335024</v>
      </c>
      <c r="AA519" s="12">
        <f t="shared" si="53"/>
        <v>0.81568721465664973</v>
      </c>
      <c r="AB519" s="13">
        <f t="shared" si="54"/>
        <v>1</v>
      </c>
    </row>
    <row r="520" spans="1:28" ht="58" outlineLevel="2" x14ac:dyDescent="0.35">
      <c r="A520" s="25" t="s">
        <v>226</v>
      </c>
      <c r="B520" s="25" t="s">
        <v>31</v>
      </c>
      <c r="C520" s="25" t="s">
        <v>101</v>
      </c>
      <c r="D520" s="25" t="s">
        <v>102</v>
      </c>
      <c r="E520" s="25" t="s">
        <v>104</v>
      </c>
      <c r="F520" s="26" t="s">
        <v>35</v>
      </c>
      <c r="G520" s="25">
        <v>1310</v>
      </c>
      <c r="H520" s="25">
        <v>709800000</v>
      </c>
      <c r="I520" s="26" t="s">
        <v>32</v>
      </c>
      <c r="J520" s="27" t="s">
        <v>401</v>
      </c>
      <c r="K520" s="24">
        <v>16706288</v>
      </c>
      <c r="L520" s="24">
        <v>16706288</v>
      </c>
      <c r="M520" s="24">
        <v>0</v>
      </c>
      <c r="N520" s="24">
        <v>0</v>
      </c>
      <c r="O520" s="24">
        <f t="shared" si="55"/>
        <v>16706288</v>
      </c>
      <c r="P520" s="24">
        <v>0</v>
      </c>
      <c r="Q520" s="24">
        <v>14615605.380000001</v>
      </c>
      <c r="R520" s="24">
        <v>0</v>
      </c>
      <c r="S520" s="24">
        <v>2090682.62</v>
      </c>
      <c r="T520" s="24">
        <v>2090682.62</v>
      </c>
      <c r="U520" s="24">
        <v>0</v>
      </c>
      <c r="V520" s="24">
        <v>0</v>
      </c>
      <c r="W520" s="24">
        <v>0</v>
      </c>
      <c r="X520" s="24">
        <f t="shared" si="57"/>
        <v>-9.3132257461547852E-10</v>
      </c>
      <c r="Y520" s="12">
        <f t="shared" si="51"/>
        <v>0.12514345616452918</v>
      </c>
      <c r="Z520" s="12">
        <f t="shared" si="52"/>
        <v>0.12514345616452918</v>
      </c>
      <c r="AA520" s="12">
        <f t="shared" si="53"/>
        <v>0.87485654383547085</v>
      </c>
      <c r="AB520" s="13">
        <f t="shared" si="54"/>
        <v>1</v>
      </c>
    </row>
    <row r="521" spans="1:28" ht="43.5" outlineLevel="2" x14ac:dyDescent="0.35">
      <c r="A521" s="25" t="s">
        <v>226</v>
      </c>
      <c r="B521" s="25" t="s">
        <v>31</v>
      </c>
      <c r="C521" s="25" t="s">
        <v>101</v>
      </c>
      <c r="D521" s="25" t="s">
        <v>126</v>
      </c>
      <c r="E521" s="25" t="s">
        <v>34</v>
      </c>
      <c r="F521" s="26" t="s">
        <v>35</v>
      </c>
      <c r="G521" s="25">
        <v>1320</v>
      </c>
      <c r="H521" s="25">
        <v>709800000</v>
      </c>
      <c r="I521" s="26" t="s">
        <v>32</v>
      </c>
      <c r="J521" s="27" t="s">
        <v>423</v>
      </c>
      <c r="K521" s="24">
        <v>4288223</v>
      </c>
      <c r="L521" s="24">
        <v>4288223</v>
      </c>
      <c r="M521" s="24">
        <v>0</v>
      </c>
      <c r="N521" s="24">
        <v>0</v>
      </c>
      <c r="O521" s="24">
        <f t="shared" si="55"/>
        <v>4288223</v>
      </c>
      <c r="P521" s="24">
        <v>0</v>
      </c>
      <c r="Q521" s="24">
        <v>0</v>
      </c>
      <c r="R521" s="24">
        <v>0</v>
      </c>
      <c r="S521" s="24">
        <v>12909.39</v>
      </c>
      <c r="T521" s="24">
        <v>12909.39</v>
      </c>
      <c r="U521" s="24">
        <v>4275313.6100000003</v>
      </c>
      <c r="V521" s="24">
        <v>4275313.6100000003</v>
      </c>
      <c r="W521" s="24">
        <v>0</v>
      </c>
      <c r="X521" s="24">
        <f t="shared" si="57"/>
        <v>4275313.6100000003</v>
      </c>
      <c r="Y521" s="12">
        <f t="shared" si="51"/>
        <v>3.0104287953308397E-3</v>
      </c>
      <c r="Z521" s="12">
        <f t="shared" si="52"/>
        <v>3.0104287953308397E-3</v>
      </c>
      <c r="AA521" s="12">
        <f t="shared" si="53"/>
        <v>0</v>
      </c>
      <c r="AB521" s="13">
        <f t="shared" si="54"/>
        <v>3.0104287953308397E-3</v>
      </c>
    </row>
    <row r="522" spans="1:28" ht="87" outlineLevel="2" x14ac:dyDescent="0.35">
      <c r="A522" s="25" t="s">
        <v>228</v>
      </c>
      <c r="B522" s="25" t="s">
        <v>31</v>
      </c>
      <c r="C522" s="25" t="s">
        <v>101</v>
      </c>
      <c r="D522" s="25" t="s">
        <v>102</v>
      </c>
      <c r="E522" s="25" t="s">
        <v>52</v>
      </c>
      <c r="F522" s="26" t="s">
        <v>35</v>
      </c>
      <c r="G522" s="25">
        <v>1310</v>
      </c>
      <c r="H522" s="25">
        <v>709800000</v>
      </c>
      <c r="I522" s="26" t="s">
        <v>32</v>
      </c>
      <c r="J522" s="27" t="s">
        <v>399</v>
      </c>
      <c r="K522" s="24">
        <v>74261199</v>
      </c>
      <c r="L522" s="24">
        <v>74261199</v>
      </c>
      <c r="M522" s="24">
        <v>0</v>
      </c>
      <c r="N522" s="24">
        <v>0</v>
      </c>
      <c r="O522" s="24">
        <f t="shared" si="55"/>
        <v>74261199</v>
      </c>
      <c r="P522" s="24">
        <v>0</v>
      </c>
      <c r="Q522" s="24">
        <v>62169618.450000003</v>
      </c>
      <c r="R522" s="24">
        <v>0</v>
      </c>
      <c r="S522" s="24">
        <v>12091580.550000001</v>
      </c>
      <c r="T522" s="24">
        <v>12091580.550000001</v>
      </c>
      <c r="U522" s="24">
        <v>0</v>
      </c>
      <c r="V522" s="24">
        <v>0</v>
      </c>
      <c r="W522" s="24">
        <v>0</v>
      </c>
      <c r="X522" s="24">
        <f t="shared" si="57"/>
        <v>-3.7252902984619141E-9</v>
      </c>
      <c r="Y522" s="12">
        <f t="shared" si="51"/>
        <v>0.16282501108014699</v>
      </c>
      <c r="Z522" s="12">
        <f t="shared" si="52"/>
        <v>0.16282501108014699</v>
      </c>
      <c r="AA522" s="12">
        <f t="shared" si="53"/>
        <v>0.83717498891985309</v>
      </c>
      <c r="AB522" s="13">
        <f t="shared" si="54"/>
        <v>1</v>
      </c>
    </row>
    <row r="523" spans="1:28" ht="87" outlineLevel="2" x14ac:dyDescent="0.35">
      <c r="A523" s="25" t="s">
        <v>228</v>
      </c>
      <c r="B523" s="25" t="s">
        <v>31</v>
      </c>
      <c r="C523" s="25" t="s">
        <v>101</v>
      </c>
      <c r="D523" s="25" t="s">
        <v>102</v>
      </c>
      <c r="E523" s="25" t="s">
        <v>103</v>
      </c>
      <c r="F523" s="26" t="s">
        <v>35</v>
      </c>
      <c r="G523" s="25">
        <v>1310</v>
      </c>
      <c r="H523" s="25">
        <v>709800000</v>
      </c>
      <c r="I523" s="26" t="s">
        <v>32</v>
      </c>
      <c r="J523" s="27" t="s">
        <v>400</v>
      </c>
      <c r="K523" s="24">
        <v>62342301</v>
      </c>
      <c r="L523" s="24">
        <v>62342301</v>
      </c>
      <c r="M523" s="24">
        <v>0</v>
      </c>
      <c r="N523" s="24">
        <v>0</v>
      </c>
      <c r="O523" s="24">
        <f t="shared" si="55"/>
        <v>62342301</v>
      </c>
      <c r="P523" s="24">
        <v>0</v>
      </c>
      <c r="Q523" s="24">
        <v>48570817.439999998</v>
      </c>
      <c r="R523" s="24">
        <v>0</v>
      </c>
      <c r="S523" s="24">
        <v>13771483.560000001</v>
      </c>
      <c r="T523" s="24">
        <v>13771483.560000001</v>
      </c>
      <c r="U523" s="24">
        <v>0</v>
      </c>
      <c r="V523" s="24">
        <v>0</v>
      </c>
      <c r="W523" s="24">
        <v>0</v>
      </c>
      <c r="X523" s="24">
        <f t="shared" si="57"/>
        <v>1.862645149230957E-9</v>
      </c>
      <c r="Y523" s="12">
        <f t="shared" si="51"/>
        <v>0.2209011111091328</v>
      </c>
      <c r="Z523" s="12">
        <f t="shared" si="52"/>
        <v>0.2209011111091328</v>
      </c>
      <c r="AA523" s="12">
        <f t="shared" si="53"/>
        <v>0.7790988888908672</v>
      </c>
      <c r="AB523" s="13">
        <f t="shared" si="54"/>
        <v>1</v>
      </c>
    </row>
    <row r="524" spans="1:28" ht="116" outlineLevel="2" x14ac:dyDescent="0.35">
      <c r="A524" s="25" t="s">
        <v>228</v>
      </c>
      <c r="B524" s="25" t="s">
        <v>31</v>
      </c>
      <c r="C524" s="25" t="s">
        <v>101</v>
      </c>
      <c r="D524" s="25" t="s">
        <v>102</v>
      </c>
      <c r="E524" s="25" t="s">
        <v>206</v>
      </c>
      <c r="F524" s="26" t="s">
        <v>35</v>
      </c>
      <c r="G524" s="25">
        <v>1310</v>
      </c>
      <c r="H524" s="25">
        <v>709800000</v>
      </c>
      <c r="I524" s="26" t="s">
        <v>32</v>
      </c>
      <c r="J524" s="27" t="s">
        <v>501</v>
      </c>
      <c r="K524" s="24">
        <v>45000000000</v>
      </c>
      <c r="L524" s="24">
        <v>45000000000</v>
      </c>
      <c r="M524" s="24">
        <v>0</v>
      </c>
      <c r="N524" s="24">
        <v>0</v>
      </c>
      <c r="O524" s="24">
        <f t="shared" si="55"/>
        <v>45000000000</v>
      </c>
      <c r="P524" s="24">
        <v>0</v>
      </c>
      <c r="Q524" s="24">
        <v>4802585776.5200005</v>
      </c>
      <c r="R524" s="24">
        <v>0</v>
      </c>
      <c r="S524" s="24">
        <v>6752455197.4799995</v>
      </c>
      <c r="T524" s="24">
        <v>6750158572.2200003</v>
      </c>
      <c r="U524" s="24">
        <v>0</v>
      </c>
      <c r="V524" s="24">
        <v>33444959026</v>
      </c>
      <c r="W524" s="24">
        <v>0</v>
      </c>
      <c r="X524" s="24">
        <f t="shared" si="57"/>
        <v>33444959025.999996</v>
      </c>
      <c r="Y524" s="12">
        <f t="shared" ref="Y524:Y587" si="58">IFERROR(($S524/$L524),0)</f>
        <v>0.15005455994399999</v>
      </c>
      <c r="Z524" s="12">
        <f t="shared" ref="Z524:Z587" si="59">IFERROR(($S524/$O524),0)</f>
        <v>0.15005455994399999</v>
      </c>
      <c r="AA524" s="12">
        <f t="shared" ref="AA524:AA587" si="60">IFERROR((($P524+$Q524+$R524)/$O524),0)</f>
        <v>0.10672412836711112</v>
      </c>
      <c r="AB524" s="13">
        <f t="shared" ref="AB524:AB587" si="61">$Z524+$AA524</f>
        <v>0.25677868831111111</v>
      </c>
    </row>
    <row r="525" spans="1:28" ht="58" outlineLevel="2" x14ac:dyDescent="0.35">
      <c r="A525" s="25" t="s">
        <v>228</v>
      </c>
      <c r="B525" s="25" t="s">
        <v>31</v>
      </c>
      <c r="C525" s="25" t="s">
        <v>101</v>
      </c>
      <c r="D525" s="25" t="s">
        <v>102</v>
      </c>
      <c r="E525" s="25" t="s">
        <v>104</v>
      </c>
      <c r="F525" s="26" t="s">
        <v>35</v>
      </c>
      <c r="G525" s="25">
        <v>1310</v>
      </c>
      <c r="H525" s="25">
        <v>709800000</v>
      </c>
      <c r="I525" s="26" t="s">
        <v>32</v>
      </c>
      <c r="J525" s="27" t="s">
        <v>401</v>
      </c>
      <c r="K525" s="24">
        <v>300392201</v>
      </c>
      <c r="L525" s="24">
        <v>300392201</v>
      </c>
      <c r="M525" s="24">
        <v>0</v>
      </c>
      <c r="N525" s="24">
        <v>0</v>
      </c>
      <c r="O525" s="24">
        <f t="shared" si="55"/>
        <v>300392201</v>
      </c>
      <c r="P525" s="24">
        <v>0</v>
      </c>
      <c r="Q525" s="24">
        <v>250321747.83000001</v>
      </c>
      <c r="R525" s="24">
        <v>0</v>
      </c>
      <c r="S525" s="24">
        <v>50070453.170000002</v>
      </c>
      <c r="T525" s="24">
        <v>50070453.170000002</v>
      </c>
      <c r="U525" s="24">
        <v>0</v>
      </c>
      <c r="V525" s="24">
        <v>0</v>
      </c>
      <c r="W525" s="24">
        <v>0</v>
      </c>
      <c r="X525" s="24">
        <f t="shared" si="57"/>
        <v>-1.4901161193847656E-8</v>
      </c>
      <c r="Y525" s="12">
        <f t="shared" si="58"/>
        <v>0.16668359898598034</v>
      </c>
      <c r="Z525" s="12">
        <f t="shared" si="59"/>
        <v>0.16668359898598034</v>
      </c>
      <c r="AA525" s="12">
        <f t="shared" si="60"/>
        <v>0.83331640101401971</v>
      </c>
      <c r="AB525" s="13">
        <f t="shared" si="61"/>
        <v>1</v>
      </c>
    </row>
    <row r="526" spans="1:28" ht="159.5" outlineLevel="2" x14ac:dyDescent="0.35">
      <c r="A526" s="25" t="s">
        <v>228</v>
      </c>
      <c r="B526" s="25" t="s">
        <v>31</v>
      </c>
      <c r="C526" s="25" t="s">
        <v>101</v>
      </c>
      <c r="D526" s="25" t="s">
        <v>102</v>
      </c>
      <c r="E526" s="25" t="s">
        <v>231</v>
      </c>
      <c r="F526" s="26" t="s">
        <v>35</v>
      </c>
      <c r="G526" s="25">
        <v>1310</v>
      </c>
      <c r="H526" s="25">
        <v>709800000</v>
      </c>
      <c r="I526" s="26" t="s">
        <v>32</v>
      </c>
      <c r="J526" s="27" t="s">
        <v>502</v>
      </c>
      <c r="K526" s="24">
        <v>3000000000</v>
      </c>
      <c r="L526" s="24">
        <v>3000000000</v>
      </c>
      <c r="M526" s="24">
        <v>0</v>
      </c>
      <c r="N526" s="24">
        <v>0</v>
      </c>
      <c r="O526" s="24">
        <f t="shared" si="55"/>
        <v>3000000000</v>
      </c>
      <c r="P526" s="24">
        <v>0</v>
      </c>
      <c r="Q526" s="24">
        <v>491491707.63</v>
      </c>
      <c r="R526" s="24">
        <v>0</v>
      </c>
      <c r="S526" s="24">
        <v>258508292.37</v>
      </c>
      <c r="T526" s="24">
        <v>258508292.37</v>
      </c>
      <c r="U526" s="24">
        <v>0</v>
      </c>
      <c r="V526" s="24">
        <v>2250000000</v>
      </c>
      <c r="W526" s="24">
        <v>0</v>
      </c>
      <c r="X526" s="24">
        <f t="shared" si="57"/>
        <v>2250000000</v>
      </c>
      <c r="Y526" s="12">
        <f t="shared" si="58"/>
        <v>8.6169430790000001E-2</v>
      </c>
      <c r="Z526" s="12">
        <f t="shared" si="59"/>
        <v>8.6169430790000001E-2</v>
      </c>
      <c r="AA526" s="12">
        <f t="shared" si="60"/>
        <v>0.16383056921</v>
      </c>
      <c r="AB526" s="13">
        <f t="shared" si="61"/>
        <v>0.25</v>
      </c>
    </row>
    <row r="527" spans="1:28" ht="43.5" outlineLevel="2" x14ac:dyDescent="0.35">
      <c r="A527" s="25" t="s">
        <v>228</v>
      </c>
      <c r="B527" s="25" t="s">
        <v>31</v>
      </c>
      <c r="C527" s="25" t="s">
        <v>101</v>
      </c>
      <c r="D527" s="25" t="s">
        <v>126</v>
      </c>
      <c r="E527" s="25" t="s">
        <v>34</v>
      </c>
      <c r="F527" s="26" t="s">
        <v>35</v>
      </c>
      <c r="G527" s="25">
        <v>1320</v>
      </c>
      <c r="H527" s="25">
        <v>709800000</v>
      </c>
      <c r="I527" s="26" t="s">
        <v>32</v>
      </c>
      <c r="J527" s="27" t="s">
        <v>423</v>
      </c>
      <c r="K527" s="24">
        <v>69479302</v>
      </c>
      <c r="L527" s="24">
        <v>69479302</v>
      </c>
      <c r="M527" s="24">
        <v>0</v>
      </c>
      <c r="N527" s="24">
        <v>0</v>
      </c>
      <c r="O527" s="24">
        <f t="shared" si="55"/>
        <v>69479302</v>
      </c>
      <c r="P527" s="24">
        <v>0</v>
      </c>
      <c r="Q527" s="24">
        <v>0</v>
      </c>
      <c r="R527" s="24">
        <v>0</v>
      </c>
      <c r="S527" s="24">
        <v>12135119.65</v>
      </c>
      <c r="T527" s="24">
        <v>12135119.65</v>
      </c>
      <c r="U527" s="24">
        <v>57344182.350000001</v>
      </c>
      <c r="V527" s="24">
        <v>57344182.350000001</v>
      </c>
      <c r="W527" s="24">
        <v>0</v>
      </c>
      <c r="X527" s="24">
        <f t="shared" si="57"/>
        <v>57344182.350000001</v>
      </c>
      <c r="Y527" s="12">
        <f t="shared" si="58"/>
        <v>0.17465805355960543</v>
      </c>
      <c r="Z527" s="12">
        <f t="shared" si="59"/>
        <v>0.17465805355960543</v>
      </c>
      <c r="AA527" s="12">
        <f t="shared" si="60"/>
        <v>0</v>
      </c>
      <c r="AB527" s="13">
        <f t="shared" si="61"/>
        <v>0.17465805355960543</v>
      </c>
    </row>
    <row r="528" spans="1:28" ht="87" outlineLevel="2" x14ac:dyDescent="0.35">
      <c r="A528" s="25" t="s">
        <v>233</v>
      </c>
      <c r="B528" s="25" t="s">
        <v>31</v>
      </c>
      <c r="C528" s="25" t="s">
        <v>101</v>
      </c>
      <c r="D528" s="25" t="s">
        <v>102</v>
      </c>
      <c r="E528" s="25" t="s">
        <v>52</v>
      </c>
      <c r="F528" s="26" t="s">
        <v>35</v>
      </c>
      <c r="G528" s="25">
        <v>1310</v>
      </c>
      <c r="H528" s="25">
        <v>709600000</v>
      </c>
      <c r="I528" s="26" t="s">
        <v>32</v>
      </c>
      <c r="J528" s="27" t="s">
        <v>399</v>
      </c>
      <c r="K528" s="24">
        <v>6460293</v>
      </c>
      <c r="L528" s="24">
        <v>6460293</v>
      </c>
      <c r="M528" s="24">
        <v>0</v>
      </c>
      <c r="N528" s="24">
        <v>0</v>
      </c>
      <c r="O528" s="24">
        <f t="shared" si="55"/>
        <v>6460293</v>
      </c>
      <c r="P528" s="24">
        <v>0</v>
      </c>
      <c r="Q528" s="24">
        <v>5378928.0300000003</v>
      </c>
      <c r="R528" s="24">
        <v>0</v>
      </c>
      <c r="S528" s="24">
        <v>1081364.97</v>
      </c>
      <c r="T528" s="24">
        <v>1081364.97</v>
      </c>
      <c r="U528" s="24">
        <v>0</v>
      </c>
      <c r="V528" s="24">
        <v>0</v>
      </c>
      <c r="W528" s="24">
        <v>0</v>
      </c>
      <c r="X528" s="24">
        <f t="shared" si="57"/>
        <v>-2.3283064365386963E-10</v>
      </c>
      <c r="Y528" s="12">
        <f t="shared" si="58"/>
        <v>0.1673863662220893</v>
      </c>
      <c r="Z528" s="12">
        <f t="shared" si="59"/>
        <v>0.1673863662220893</v>
      </c>
      <c r="AA528" s="12">
        <f t="shared" si="60"/>
        <v>0.83261363377791076</v>
      </c>
      <c r="AB528" s="13">
        <f t="shared" si="61"/>
        <v>1</v>
      </c>
    </row>
    <row r="529" spans="1:28" ht="87" outlineLevel="2" x14ac:dyDescent="0.35">
      <c r="A529" s="25" t="s">
        <v>233</v>
      </c>
      <c r="B529" s="25" t="s">
        <v>31</v>
      </c>
      <c r="C529" s="25" t="s">
        <v>101</v>
      </c>
      <c r="D529" s="25" t="s">
        <v>102</v>
      </c>
      <c r="E529" s="25" t="s">
        <v>103</v>
      </c>
      <c r="F529" s="26" t="s">
        <v>35</v>
      </c>
      <c r="G529" s="25">
        <v>1310</v>
      </c>
      <c r="H529" s="25">
        <v>709600000</v>
      </c>
      <c r="I529" s="26" t="s">
        <v>32</v>
      </c>
      <c r="J529" s="27" t="s">
        <v>400</v>
      </c>
      <c r="K529" s="24">
        <v>2761260</v>
      </c>
      <c r="L529" s="24">
        <v>2761260</v>
      </c>
      <c r="M529" s="24">
        <v>0</v>
      </c>
      <c r="N529" s="24">
        <v>0</v>
      </c>
      <c r="O529" s="24">
        <f t="shared" ref="O529:O592" si="62">$L529+$M529</f>
        <v>2761260</v>
      </c>
      <c r="P529" s="24">
        <v>0</v>
      </c>
      <c r="Q529" s="24">
        <v>2204602.67</v>
      </c>
      <c r="R529" s="24">
        <v>0</v>
      </c>
      <c r="S529" s="24">
        <v>556657.32999999996</v>
      </c>
      <c r="T529" s="24">
        <v>556657.32999999996</v>
      </c>
      <c r="U529" s="24">
        <v>0</v>
      </c>
      <c r="V529" s="24">
        <v>0</v>
      </c>
      <c r="W529" s="24">
        <v>0</v>
      </c>
      <c r="X529" s="24">
        <f t="shared" si="57"/>
        <v>1.1641532182693481E-10</v>
      </c>
      <c r="Y529" s="12">
        <f t="shared" si="58"/>
        <v>0.20159540572057683</v>
      </c>
      <c r="Z529" s="12">
        <f t="shared" si="59"/>
        <v>0.20159540572057683</v>
      </c>
      <c r="AA529" s="12">
        <f t="shared" si="60"/>
        <v>0.79840459427942312</v>
      </c>
      <c r="AB529" s="13">
        <f t="shared" si="61"/>
        <v>1</v>
      </c>
    </row>
    <row r="530" spans="1:28" ht="58" outlineLevel="2" x14ac:dyDescent="0.35">
      <c r="A530" s="25" t="s">
        <v>233</v>
      </c>
      <c r="B530" s="25" t="s">
        <v>31</v>
      </c>
      <c r="C530" s="25" t="s">
        <v>101</v>
      </c>
      <c r="D530" s="25" t="s">
        <v>102</v>
      </c>
      <c r="E530" s="25" t="s">
        <v>104</v>
      </c>
      <c r="F530" s="26" t="s">
        <v>35</v>
      </c>
      <c r="G530" s="25">
        <v>1310</v>
      </c>
      <c r="H530" s="25">
        <v>709600000</v>
      </c>
      <c r="I530" s="26" t="s">
        <v>32</v>
      </c>
      <c r="J530" s="27" t="s">
        <v>401</v>
      </c>
      <c r="K530" s="24">
        <v>12868528</v>
      </c>
      <c r="L530" s="24">
        <v>12868528</v>
      </c>
      <c r="M530" s="24">
        <v>0</v>
      </c>
      <c r="N530" s="24">
        <v>0</v>
      </c>
      <c r="O530" s="24">
        <f t="shared" si="62"/>
        <v>12868528</v>
      </c>
      <c r="P530" s="24">
        <v>0</v>
      </c>
      <c r="Q530" s="24">
        <v>11176529.949999999</v>
      </c>
      <c r="R530" s="24">
        <v>0</v>
      </c>
      <c r="S530" s="24">
        <v>1691998.05</v>
      </c>
      <c r="T530" s="24">
        <v>1691998.05</v>
      </c>
      <c r="U530" s="24">
        <v>0</v>
      </c>
      <c r="V530" s="24">
        <v>0</v>
      </c>
      <c r="W530" s="24">
        <v>0</v>
      </c>
      <c r="X530" s="24">
        <f t="shared" si="57"/>
        <v>6.9849193096160889E-10</v>
      </c>
      <c r="Y530" s="12">
        <f t="shared" si="58"/>
        <v>0.13148341830549695</v>
      </c>
      <c r="Z530" s="12">
        <f t="shared" si="59"/>
        <v>0.13148341830549695</v>
      </c>
      <c r="AA530" s="12">
        <f t="shared" si="60"/>
        <v>0.86851658169450296</v>
      </c>
      <c r="AB530" s="13">
        <f t="shared" si="61"/>
        <v>0.99999999999999989</v>
      </c>
    </row>
    <row r="531" spans="1:28" ht="159.5" outlineLevel="2" x14ac:dyDescent="0.35">
      <c r="A531" s="25" t="s">
        <v>233</v>
      </c>
      <c r="B531" s="25" t="s">
        <v>31</v>
      </c>
      <c r="C531" s="25" t="s">
        <v>101</v>
      </c>
      <c r="D531" s="25" t="s">
        <v>102</v>
      </c>
      <c r="E531" s="25" t="s">
        <v>207</v>
      </c>
      <c r="F531" s="26" t="s">
        <v>35</v>
      </c>
      <c r="G531" s="25">
        <v>1310</v>
      </c>
      <c r="H531" s="25">
        <v>709600000</v>
      </c>
      <c r="I531" s="26" t="s">
        <v>32</v>
      </c>
      <c r="J531" s="27" t="s">
        <v>503</v>
      </c>
      <c r="K531" s="24">
        <v>81846640000</v>
      </c>
      <c r="L531" s="24">
        <v>81846640000</v>
      </c>
      <c r="M531" s="24">
        <v>0</v>
      </c>
      <c r="N531" s="24">
        <v>0</v>
      </c>
      <c r="O531" s="24">
        <f t="shared" si="62"/>
        <v>81846640000</v>
      </c>
      <c r="P531" s="24">
        <v>0</v>
      </c>
      <c r="Q531" s="24">
        <v>6840603636</v>
      </c>
      <c r="R531" s="24">
        <v>0</v>
      </c>
      <c r="S531" s="24">
        <v>13681207276</v>
      </c>
      <c r="T531" s="24">
        <v>13681207276</v>
      </c>
      <c r="U531" s="24">
        <v>6600000000</v>
      </c>
      <c r="V531" s="24">
        <v>61324829088</v>
      </c>
      <c r="W531" s="24">
        <v>6600000000</v>
      </c>
      <c r="X531" s="24">
        <f t="shared" si="57"/>
        <v>54724829088</v>
      </c>
      <c r="Y531" s="12">
        <f t="shared" si="58"/>
        <v>0.16715661481033309</v>
      </c>
      <c r="Z531" s="12">
        <f t="shared" si="59"/>
        <v>0.16715661481033309</v>
      </c>
      <c r="AA531" s="12">
        <f t="shared" si="60"/>
        <v>8.357830738073059E-2</v>
      </c>
      <c r="AB531" s="13">
        <f t="shared" si="61"/>
        <v>0.25073492219106369</v>
      </c>
    </row>
    <row r="532" spans="1:28" ht="101.5" outlineLevel="2" x14ac:dyDescent="0.35">
      <c r="A532" s="25" t="s">
        <v>233</v>
      </c>
      <c r="B532" s="25" t="s">
        <v>31</v>
      </c>
      <c r="C532" s="25" t="s">
        <v>101</v>
      </c>
      <c r="D532" s="25" t="s">
        <v>102</v>
      </c>
      <c r="E532" s="25" t="s">
        <v>208</v>
      </c>
      <c r="F532" s="26" t="s">
        <v>35</v>
      </c>
      <c r="G532" s="25">
        <v>1310</v>
      </c>
      <c r="H532" s="25">
        <v>709600000</v>
      </c>
      <c r="I532" s="26" t="s">
        <v>32</v>
      </c>
      <c r="J532" s="27" t="s">
        <v>504</v>
      </c>
      <c r="K532" s="24">
        <v>120000000</v>
      </c>
      <c r="L532" s="24">
        <v>120000000</v>
      </c>
      <c r="M532" s="24">
        <v>0</v>
      </c>
      <c r="N532" s="24">
        <v>0</v>
      </c>
      <c r="O532" s="24">
        <f t="shared" si="62"/>
        <v>120000000</v>
      </c>
      <c r="P532" s="24">
        <v>0</v>
      </c>
      <c r="Q532" s="24">
        <v>30000000</v>
      </c>
      <c r="R532" s="24">
        <v>0</v>
      </c>
      <c r="S532" s="24">
        <v>0</v>
      </c>
      <c r="T532" s="24">
        <v>0</v>
      </c>
      <c r="U532" s="24">
        <v>0</v>
      </c>
      <c r="V532" s="24">
        <v>90000000</v>
      </c>
      <c r="W532" s="24">
        <v>0</v>
      </c>
      <c r="X532" s="24">
        <f t="shared" si="57"/>
        <v>90000000</v>
      </c>
      <c r="Y532" s="12">
        <f t="shared" si="58"/>
        <v>0</v>
      </c>
      <c r="Z532" s="12">
        <f t="shared" si="59"/>
        <v>0</v>
      </c>
      <c r="AA532" s="12">
        <f t="shared" si="60"/>
        <v>0.25</v>
      </c>
      <c r="AB532" s="13">
        <f t="shared" si="61"/>
        <v>0.25</v>
      </c>
    </row>
    <row r="533" spans="1:28" ht="58" outlineLevel="2" x14ac:dyDescent="0.35">
      <c r="A533" s="25" t="s">
        <v>233</v>
      </c>
      <c r="B533" s="25" t="s">
        <v>31</v>
      </c>
      <c r="C533" s="25" t="s">
        <v>101</v>
      </c>
      <c r="D533" s="25" t="s">
        <v>102</v>
      </c>
      <c r="E533" s="25" t="s">
        <v>234</v>
      </c>
      <c r="F533" s="26" t="s">
        <v>35</v>
      </c>
      <c r="G533" s="25">
        <v>1310</v>
      </c>
      <c r="H533" s="25">
        <v>709600000</v>
      </c>
      <c r="I533" s="26" t="s">
        <v>32</v>
      </c>
      <c r="J533" s="27" t="s">
        <v>505</v>
      </c>
      <c r="K533" s="24">
        <v>55313357180</v>
      </c>
      <c r="L533" s="24">
        <v>55313357180</v>
      </c>
      <c r="M533" s="24">
        <v>0</v>
      </c>
      <c r="N533" s="24">
        <v>0</v>
      </c>
      <c r="O533" s="24">
        <f t="shared" si="62"/>
        <v>55313357180</v>
      </c>
      <c r="P533" s="24">
        <v>0</v>
      </c>
      <c r="Q533" s="24">
        <v>6143350270.6800003</v>
      </c>
      <c r="R533" s="24">
        <v>0</v>
      </c>
      <c r="S533" s="24">
        <v>1134450295.3199999</v>
      </c>
      <c r="T533" s="24">
        <v>1134450295.3199999</v>
      </c>
      <c r="U533" s="24">
        <v>2962500000</v>
      </c>
      <c r="V533" s="24">
        <v>48035556614</v>
      </c>
      <c r="W533" s="24">
        <v>2962500000</v>
      </c>
      <c r="X533" s="24">
        <f t="shared" si="57"/>
        <v>45073056614</v>
      </c>
      <c r="Y533" s="12">
        <f t="shared" si="58"/>
        <v>2.0509518010781495E-2</v>
      </c>
      <c r="Z533" s="12">
        <f t="shared" si="59"/>
        <v>2.0509518010781495E-2</v>
      </c>
      <c r="AA533" s="12">
        <f t="shared" si="60"/>
        <v>0.11106449841199099</v>
      </c>
      <c r="AB533" s="13">
        <f t="shared" si="61"/>
        <v>0.1315740164227725</v>
      </c>
    </row>
    <row r="534" spans="1:28" ht="145" outlineLevel="2" x14ac:dyDescent="0.35">
      <c r="A534" s="25" t="s">
        <v>233</v>
      </c>
      <c r="B534" s="25" t="s">
        <v>31</v>
      </c>
      <c r="C534" s="25" t="s">
        <v>101</v>
      </c>
      <c r="D534" s="25" t="s">
        <v>102</v>
      </c>
      <c r="E534" s="25" t="s">
        <v>111</v>
      </c>
      <c r="F534" s="26" t="s">
        <v>35</v>
      </c>
      <c r="G534" s="25">
        <v>1310</v>
      </c>
      <c r="H534" s="25">
        <v>709600000</v>
      </c>
      <c r="I534" s="26" t="s">
        <v>32</v>
      </c>
      <c r="J534" s="27" t="s">
        <v>506</v>
      </c>
      <c r="K534" s="24">
        <v>32800792103</v>
      </c>
      <c r="L534" s="24">
        <v>32800792103</v>
      </c>
      <c r="M534" s="24">
        <v>0</v>
      </c>
      <c r="N534" s="24">
        <v>0</v>
      </c>
      <c r="O534" s="24">
        <f t="shared" si="62"/>
        <v>32800792103</v>
      </c>
      <c r="P534" s="24">
        <v>0</v>
      </c>
      <c r="Q534" s="24">
        <v>0</v>
      </c>
      <c r="R534" s="24">
        <v>0</v>
      </c>
      <c r="S534" s="24">
        <v>0</v>
      </c>
      <c r="T534" s="24">
        <v>0</v>
      </c>
      <c r="U534" s="24">
        <v>2962500000</v>
      </c>
      <c r="V534" s="24">
        <v>32800792103</v>
      </c>
      <c r="W534" s="24">
        <v>2962500000</v>
      </c>
      <c r="X534" s="24">
        <f t="shared" si="57"/>
        <v>29838292103</v>
      </c>
      <c r="Y534" s="12">
        <f t="shared" si="58"/>
        <v>0</v>
      </c>
      <c r="Z534" s="12">
        <f t="shared" si="59"/>
        <v>0</v>
      </c>
      <c r="AA534" s="12">
        <f t="shared" si="60"/>
        <v>0</v>
      </c>
      <c r="AB534" s="13">
        <f t="shared" si="61"/>
        <v>0</v>
      </c>
    </row>
    <row r="535" spans="1:28" ht="101.5" outlineLevel="2" x14ac:dyDescent="0.35">
      <c r="A535" s="25" t="s">
        <v>233</v>
      </c>
      <c r="B535" s="25" t="s">
        <v>31</v>
      </c>
      <c r="C535" s="25" t="s">
        <v>101</v>
      </c>
      <c r="D535" s="25" t="s">
        <v>102</v>
      </c>
      <c r="E535" s="25" t="s">
        <v>235</v>
      </c>
      <c r="F535" s="26" t="s">
        <v>35</v>
      </c>
      <c r="G535" s="25">
        <v>1310</v>
      </c>
      <c r="H535" s="25">
        <v>701110000</v>
      </c>
      <c r="I535" s="26" t="s">
        <v>32</v>
      </c>
      <c r="J535" s="27" t="s">
        <v>507</v>
      </c>
      <c r="K535" s="24">
        <v>3726710783</v>
      </c>
      <c r="L535" s="24">
        <v>3726710783</v>
      </c>
      <c r="M535" s="24">
        <v>0</v>
      </c>
      <c r="N535" s="24">
        <v>0</v>
      </c>
      <c r="O535" s="24">
        <f t="shared" si="62"/>
        <v>3726710783</v>
      </c>
      <c r="P535" s="24">
        <v>0</v>
      </c>
      <c r="Q535" s="24">
        <v>0</v>
      </c>
      <c r="R535" s="24">
        <v>0</v>
      </c>
      <c r="S535" s="24">
        <v>0</v>
      </c>
      <c r="T535" s="24">
        <v>0</v>
      </c>
      <c r="U535" s="24">
        <v>0</v>
      </c>
      <c r="V535" s="24">
        <v>3726710783</v>
      </c>
      <c r="W535" s="24">
        <v>0</v>
      </c>
      <c r="X535" s="24">
        <f t="shared" si="57"/>
        <v>3726710783</v>
      </c>
      <c r="Y535" s="12">
        <f t="shared" si="58"/>
        <v>0</v>
      </c>
      <c r="Z535" s="12">
        <f t="shared" si="59"/>
        <v>0</v>
      </c>
      <c r="AA535" s="12">
        <f t="shared" si="60"/>
        <v>0</v>
      </c>
      <c r="AB535" s="13">
        <f t="shared" si="61"/>
        <v>0</v>
      </c>
    </row>
    <row r="536" spans="1:28" ht="130.5" outlineLevel="2" x14ac:dyDescent="0.35">
      <c r="A536" s="25" t="s">
        <v>233</v>
      </c>
      <c r="B536" s="25" t="s">
        <v>31</v>
      </c>
      <c r="C536" s="25" t="s">
        <v>101</v>
      </c>
      <c r="D536" s="25" t="s">
        <v>102</v>
      </c>
      <c r="E536" s="25" t="s">
        <v>236</v>
      </c>
      <c r="F536" s="26" t="s">
        <v>35</v>
      </c>
      <c r="G536" s="25">
        <v>1310</v>
      </c>
      <c r="H536" s="25">
        <v>701110000</v>
      </c>
      <c r="I536" s="26" t="s">
        <v>32</v>
      </c>
      <c r="J536" s="27" t="s">
        <v>508</v>
      </c>
      <c r="K536" s="24">
        <v>12740868529</v>
      </c>
      <c r="L536" s="24">
        <v>12740868529</v>
      </c>
      <c r="M536" s="24">
        <v>0</v>
      </c>
      <c r="N536" s="24">
        <v>0</v>
      </c>
      <c r="O536" s="24">
        <f t="shared" si="62"/>
        <v>12740868529</v>
      </c>
      <c r="P536" s="24">
        <v>0</v>
      </c>
      <c r="Q536" s="24">
        <v>2581120089.29</v>
      </c>
      <c r="R536" s="24">
        <v>0</v>
      </c>
      <c r="S536" s="24">
        <v>3701279910.71</v>
      </c>
      <c r="T536" s="24">
        <v>3698928179.6900001</v>
      </c>
      <c r="U536" s="24">
        <v>0</v>
      </c>
      <c r="V536" s="24">
        <v>6458468529</v>
      </c>
      <c r="W536" s="24">
        <v>0</v>
      </c>
      <c r="X536" s="24">
        <f t="shared" si="57"/>
        <v>6458468528.999999</v>
      </c>
      <c r="Y536" s="12">
        <f t="shared" si="58"/>
        <v>0.29050452112313763</v>
      </c>
      <c r="Z536" s="12">
        <f t="shared" si="59"/>
        <v>0.29050452112313763</v>
      </c>
      <c r="AA536" s="12">
        <f t="shared" si="60"/>
        <v>0.20258588207036352</v>
      </c>
      <c r="AB536" s="13">
        <f t="shared" si="61"/>
        <v>0.49309040319350117</v>
      </c>
    </row>
    <row r="537" spans="1:28" ht="72.5" outlineLevel="2" x14ac:dyDescent="0.35">
      <c r="A537" s="25" t="s">
        <v>233</v>
      </c>
      <c r="B537" s="25" t="s">
        <v>31</v>
      </c>
      <c r="C537" s="25" t="s">
        <v>101</v>
      </c>
      <c r="D537" s="25" t="s">
        <v>102</v>
      </c>
      <c r="E537" s="25" t="s">
        <v>237</v>
      </c>
      <c r="F537" s="26" t="s">
        <v>35</v>
      </c>
      <c r="G537" s="25">
        <v>1310</v>
      </c>
      <c r="H537" s="25">
        <v>709600000</v>
      </c>
      <c r="I537" s="26" t="s">
        <v>32</v>
      </c>
      <c r="J537" s="27" t="s">
        <v>509</v>
      </c>
      <c r="K537" s="24">
        <v>60115152541</v>
      </c>
      <c r="L537" s="24">
        <v>60115152541</v>
      </c>
      <c r="M537" s="24">
        <v>0</v>
      </c>
      <c r="N537" s="24">
        <v>0</v>
      </c>
      <c r="O537" s="24">
        <f t="shared" si="62"/>
        <v>60115152541</v>
      </c>
      <c r="P537" s="24">
        <v>0</v>
      </c>
      <c r="Q537" s="24">
        <v>10280979947.200001</v>
      </c>
      <c r="R537" s="24">
        <v>0</v>
      </c>
      <c r="S537" s="24">
        <v>2219020052.8000002</v>
      </c>
      <c r="T537" s="24">
        <v>2218053120.1500001</v>
      </c>
      <c r="U537" s="24">
        <v>0</v>
      </c>
      <c r="V537" s="24">
        <v>47615152541</v>
      </c>
      <c r="W537" s="24">
        <v>0</v>
      </c>
      <c r="X537" s="24">
        <f t="shared" si="57"/>
        <v>47615152541</v>
      </c>
      <c r="Y537" s="12">
        <f t="shared" si="58"/>
        <v>3.6912824121781519E-2</v>
      </c>
      <c r="Z537" s="12">
        <f t="shared" si="59"/>
        <v>3.6912824121781519E-2</v>
      </c>
      <c r="AA537" s="12">
        <f t="shared" si="60"/>
        <v>0.17102143989717272</v>
      </c>
      <c r="AB537" s="13">
        <f t="shared" si="61"/>
        <v>0.20793426401895423</v>
      </c>
    </row>
    <row r="538" spans="1:28" ht="72.5" outlineLevel="2" x14ac:dyDescent="0.35">
      <c r="A538" s="25" t="s">
        <v>233</v>
      </c>
      <c r="B538" s="25" t="s">
        <v>31</v>
      </c>
      <c r="C538" s="25" t="s">
        <v>101</v>
      </c>
      <c r="D538" s="25" t="s">
        <v>102</v>
      </c>
      <c r="E538" s="25" t="s">
        <v>238</v>
      </c>
      <c r="F538" s="26" t="s">
        <v>35</v>
      </c>
      <c r="G538" s="25">
        <v>1310</v>
      </c>
      <c r="H538" s="25">
        <v>709600000</v>
      </c>
      <c r="I538" s="26" t="s">
        <v>32</v>
      </c>
      <c r="J538" s="27" t="s">
        <v>510</v>
      </c>
      <c r="K538" s="24">
        <v>146095714</v>
      </c>
      <c r="L538" s="24">
        <v>146095714</v>
      </c>
      <c r="M538" s="24">
        <v>0</v>
      </c>
      <c r="N538" s="24">
        <v>0</v>
      </c>
      <c r="O538" s="24">
        <f t="shared" si="62"/>
        <v>146095714</v>
      </c>
      <c r="P538" s="24">
        <v>0</v>
      </c>
      <c r="Q538" s="24">
        <v>36523929</v>
      </c>
      <c r="R538" s="24">
        <v>0</v>
      </c>
      <c r="S538" s="24">
        <v>0</v>
      </c>
      <c r="T538" s="24">
        <v>0</v>
      </c>
      <c r="U538" s="24">
        <v>0</v>
      </c>
      <c r="V538" s="24">
        <v>109571785</v>
      </c>
      <c r="W538" s="24">
        <v>0</v>
      </c>
      <c r="X538" s="24">
        <f t="shared" si="57"/>
        <v>109571785</v>
      </c>
      <c r="Y538" s="12">
        <f t="shared" si="58"/>
        <v>0</v>
      </c>
      <c r="Z538" s="12">
        <f t="shared" si="59"/>
        <v>0</v>
      </c>
      <c r="AA538" s="12">
        <f t="shared" si="60"/>
        <v>0.25000000342241391</v>
      </c>
      <c r="AB538" s="13">
        <f t="shared" si="61"/>
        <v>0.25000000342241391</v>
      </c>
    </row>
    <row r="539" spans="1:28" ht="87" outlineLevel="2" x14ac:dyDescent="0.35">
      <c r="A539" s="25" t="s">
        <v>233</v>
      </c>
      <c r="B539" s="25" t="s">
        <v>31</v>
      </c>
      <c r="C539" s="25" t="s">
        <v>101</v>
      </c>
      <c r="D539" s="25" t="s">
        <v>102</v>
      </c>
      <c r="E539" s="25" t="s">
        <v>239</v>
      </c>
      <c r="F539" s="26" t="s">
        <v>35</v>
      </c>
      <c r="G539" s="25">
        <v>1310</v>
      </c>
      <c r="H539" s="25">
        <v>709600000</v>
      </c>
      <c r="I539" s="26" t="s">
        <v>32</v>
      </c>
      <c r="J539" s="27" t="s">
        <v>511</v>
      </c>
      <c r="K539" s="24">
        <v>11271531490</v>
      </c>
      <c r="L539" s="24">
        <v>11271531490</v>
      </c>
      <c r="M539" s="24">
        <v>0</v>
      </c>
      <c r="N539" s="24">
        <v>0</v>
      </c>
      <c r="O539" s="24">
        <f t="shared" si="62"/>
        <v>11271531490</v>
      </c>
      <c r="P539" s="24">
        <v>0</v>
      </c>
      <c r="Q539" s="24">
        <v>0</v>
      </c>
      <c r="R539" s="24">
        <v>0</v>
      </c>
      <c r="S539" s="24">
        <v>0</v>
      </c>
      <c r="T539" s="24">
        <v>0</v>
      </c>
      <c r="U539" s="24">
        <v>0</v>
      </c>
      <c r="V539" s="24">
        <v>11271531490</v>
      </c>
      <c r="W539" s="24">
        <v>0</v>
      </c>
      <c r="X539" s="24">
        <f t="shared" ref="X539:X570" si="63">+$O539-$P539-$Q539-$R539-$S539-$W539</f>
        <v>11271531490</v>
      </c>
      <c r="Y539" s="12">
        <f t="shared" si="58"/>
        <v>0</v>
      </c>
      <c r="Z539" s="12">
        <f t="shared" si="59"/>
        <v>0</v>
      </c>
      <c r="AA539" s="12">
        <f t="shared" si="60"/>
        <v>0</v>
      </c>
      <c r="AB539" s="13">
        <f t="shared" si="61"/>
        <v>0</v>
      </c>
    </row>
    <row r="540" spans="1:28" ht="101.5" outlineLevel="2" x14ac:dyDescent="0.35">
      <c r="A540" s="25" t="s">
        <v>233</v>
      </c>
      <c r="B540" s="25" t="s">
        <v>31</v>
      </c>
      <c r="C540" s="25" t="s">
        <v>101</v>
      </c>
      <c r="D540" s="25" t="s">
        <v>102</v>
      </c>
      <c r="E540" s="25" t="s">
        <v>240</v>
      </c>
      <c r="F540" s="26" t="s">
        <v>35</v>
      </c>
      <c r="G540" s="25">
        <v>1310</v>
      </c>
      <c r="H540" s="25">
        <v>709600000</v>
      </c>
      <c r="I540" s="26" t="s">
        <v>32</v>
      </c>
      <c r="J540" s="27" t="s">
        <v>512</v>
      </c>
      <c r="K540" s="24">
        <v>698259184</v>
      </c>
      <c r="L540" s="24">
        <v>698259184</v>
      </c>
      <c r="M540" s="24">
        <v>0</v>
      </c>
      <c r="N540" s="24">
        <v>0</v>
      </c>
      <c r="O540" s="24">
        <f t="shared" si="62"/>
        <v>698259184</v>
      </c>
      <c r="P540" s="24">
        <v>0</v>
      </c>
      <c r="Q540" s="24">
        <v>63478107</v>
      </c>
      <c r="R540" s="24">
        <v>0</v>
      </c>
      <c r="S540" s="24">
        <v>126956221</v>
      </c>
      <c r="T540" s="24">
        <v>126956221</v>
      </c>
      <c r="U540" s="24">
        <v>0</v>
      </c>
      <c r="V540" s="24">
        <v>507824856</v>
      </c>
      <c r="W540" s="24">
        <v>0</v>
      </c>
      <c r="X540" s="24">
        <f t="shared" si="63"/>
        <v>507824856</v>
      </c>
      <c r="Y540" s="12">
        <f t="shared" si="58"/>
        <v>0.18181819002039792</v>
      </c>
      <c r="Z540" s="12">
        <f t="shared" si="59"/>
        <v>0.18181819002039792</v>
      </c>
      <c r="AA540" s="12">
        <f t="shared" si="60"/>
        <v>9.0909089997733561E-2</v>
      </c>
      <c r="AB540" s="13">
        <f t="shared" si="61"/>
        <v>0.27272728001813151</v>
      </c>
    </row>
    <row r="541" spans="1:28" ht="130.5" outlineLevel="2" x14ac:dyDescent="0.35">
      <c r="A541" s="25" t="s">
        <v>233</v>
      </c>
      <c r="B541" s="25" t="s">
        <v>31</v>
      </c>
      <c r="C541" s="25" t="s">
        <v>101</v>
      </c>
      <c r="D541" s="25" t="s">
        <v>102</v>
      </c>
      <c r="E541" s="25" t="s">
        <v>129</v>
      </c>
      <c r="F541" s="26" t="s">
        <v>35</v>
      </c>
      <c r="G541" s="25">
        <v>1310</v>
      </c>
      <c r="H541" s="25">
        <v>709600000</v>
      </c>
      <c r="I541" s="26" t="s">
        <v>32</v>
      </c>
      <c r="J541" s="27" t="s">
        <v>513</v>
      </c>
      <c r="K541" s="24">
        <v>100000000</v>
      </c>
      <c r="L541" s="24">
        <v>100000000</v>
      </c>
      <c r="M541" s="24">
        <v>0</v>
      </c>
      <c r="N541" s="24">
        <v>0</v>
      </c>
      <c r="O541" s="24">
        <f t="shared" si="62"/>
        <v>100000000</v>
      </c>
      <c r="P541" s="24">
        <v>0</v>
      </c>
      <c r="Q541" s="24">
        <v>0</v>
      </c>
      <c r="R541" s="24">
        <v>0</v>
      </c>
      <c r="S541" s="24">
        <v>100000000</v>
      </c>
      <c r="T541" s="24">
        <v>100000000</v>
      </c>
      <c r="U541" s="24">
        <v>0</v>
      </c>
      <c r="V541" s="24">
        <v>0</v>
      </c>
      <c r="W541" s="24">
        <v>0</v>
      </c>
      <c r="X541" s="24">
        <f t="shared" si="63"/>
        <v>0</v>
      </c>
      <c r="Y541" s="12">
        <f t="shared" si="58"/>
        <v>1</v>
      </c>
      <c r="Z541" s="12">
        <f t="shared" si="59"/>
        <v>1</v>
      </c>
      <c r="AA541" s="12">
        <f t="shared" si="60"/>
        <v>0</v>
      </c>
      <c r="AB541" s="13">
        <f t="shared" si="61"/>
        <v>1</v>
      </c>
    </row>
    <row r="542" spans="1:28" ht="116" outlineLevel="2" x14ac:dyDescent="0.35">
      <c r="A542" s="25" t="s">
        <v>233</v>
      </c>
      <c r="B542" s="25" t="s">
        <v>31</v>
      </c>
      <c r="C542" s="25" t="s">
        <v>101</v>
      </c>
      <c r="D542" s="25" t="s">
        <v>102</v>
      </c>
      <c r="E542" s="25" t="s">
        <v>241</v>
      </c>
      <c r="F542" s="26" t="s">
        <v>35</v>
      </c>
      <c r="G542" s="25">
        <v>1310</v>
      </c>
      <c r="H542" s="25">
        <v>709600000</v>
      </c>
      <c r="I542" s="26" t="s">
        <v>32</v>
      </c>
      <c r="J542" s="27" t="s">
        <v>514</v>
      </c>
      <c r="K542" s="24">
        <v>80000000</v>
      </c>
      <c r="L542" s="24">
        <v>80000000</v>
      </c>
      <c r="M542" s="24">
        <v>0</v>
      </c>
      <c r="N542" s="24">
        <v>0</v>
      </c>
      <c r="O542" s="24">
        <f t="shared" si="62"/>
        <v>80000000</v>
      </c>
      <c r="P542" s="24">
        <v>0</v>
      </c>
      <c r="Q542" s="24">
        <v>20000001</v>
      </c>
      <c r="R542" s="24">
        <v>0</v>
      </c>
      <c r="S542" s="24">
        <v>0</v>
      </c>
      <c r="T542" s="24">
        <v>0</v>
      </c>
      <c r="U542" s="24">
        <v>0</v>
      </c>
      <c r="V542" s="24">
        <v>59999999</v>
      </c>
      <c r="W542" s="24">
        <v>0</v>
      </c>
      <c r="X542" s="24">
        <f t="shared" si="63"/>
        <v>59999999</v>
      </c>
      <c r="Y542" s="12">
        <f t="shared" si="58"/>
        <v>0</v>
      </c>
      <c r="Z542" s="12">
        <f t="shared" si="59"/>
        <v>0</v>
      </c>
      <c r="AA542" s="12">
        <f t="shared" si="60"/>
        <v>0.25000001249999998</v>
      </c>
      <c r="AB542" s="13">
        <f t="shared" si="61"/>
        <v>0.25000001249999998</v>
      </c>
    </row>
    <row r="543" spans="1:28" ht="159.5" outlineLevel="2" x14ac:dyDescent="0.35">
      <c r="A543" s="25" t="s">
        <v>233</v>
      </c>
      <c r="B543" s="25" t="s">
        <v>31</v>
      </c>
      <c r="C543" s="25" t="s">
        <v>101</v>
      </c>
      <c r="D543" s="25" t="s">
        <v>102</v>
      </c>
      <c r="E543" s="25" t="s">
        <v>131</v>
      </c>
      <c r="F543" s="26" t="s">
        <v>35</v>
      </c>
      <c r="G543" s="25">
        <v>1310</v>
      </c>
      <c r="H543" s="25">
        <v>709600000</v>
      </c>
      <c r="I543" s="26" t="s">
        <v>32</v>
      </c>
      <c r="J543" s="27" t="s">
        <v>515</v>
      </c>
      <c r="K543" s="24">
        <v>1725535067</v>
      </c>
      <c r="L543" s="24">
        <v>1725535067</v>
      </c>
      <c r="M543" s="24">
        <v>0</v>
      </c>
      <c r="N543" s="24">
        <v>0</v>
      </c>
      <c r="O543" s="24">
        <f t="shared" si="62"/>
        <v>1725535067</v>
      </c>
      <c r="P543" s="24">
        <v>0</v>
      </c>
      <c r="Q543" s="24">
        <v>143794589</v>
      </c>
      <c r="R543" s="24">
        <v>0</v>
      </c>
      <c r="S543" s="24">
        <v>287589178</v>
      </c>
      <c r="T543" s="24">
        <v>287589178</v>
      </c>
      <c r="U543" s="24">
        <v>0</v>
      </c>
      <c r="V543" s="24">
        <v>1294151300</v>
      </c>
      <c r="W543" s="24">
        <v>0</v>
      </c>
      <c r="X543" s="24">
        <f t="shared" si="63"/>
        <v>1294151300</v>
      </c>
      <c r="Y543" s="12">
        <f t="shared" si="58"/>
        <v>0.16666666676325506</v>
      </c>
      <c r="Z543" s="12">
        <f t="shared" si="59"/>
        <v>0.16666666676325506</v>
      </c>
      <c r="AA543" s="12">
        <f t="shared" si="60"/>
        <v>8.3333333381627531E-2</v>
      </c>
      <c r="AB543" s="13">
        <f t="shared" si="61"/>
        <v>0.25000000014488261</v>
      </c>
    </row>
    <row r="544" spans="1:28" ht="72.5" outlineLevel="2" x14ac:dyDescent="0.35">
      <c r="A544" s="25" t="s">
        <v>233</v>
      </c>
      <c r="B544" s="25" t="s">
        <v>31</v>
      </c>
      <c r="C544" s="25" t="s">
        <v>101</v>
      </c>
      <c r="D544" s="25" t="s">
        <v>102</v>
      </c>
      <c r="E544" s="25" t="s">
        <v>113</v>
      </c>
      <c r="F544" s="26" t="s">
        <v>35</v>
      </c>
      <c r="G544" s="25">
        <v>1310</v>
      </c>
      <c r="H544" s="25">
        <v>709600000</v>
      </c>
      <c r="I544" s="26" t="s">
        <v>32</v>
      </c>
      <c r="J544" s="27" t="s">
        <v>516</v>
      </c>
      <c r="K544" s="24">
        <v>100000000</v>
      </c>
      <c r="L544" s="24">
        <v>100000000</v>
      </c>
      <c r="M544" s="24">
        <v>0</v>
      </c>
      <c r="N544" s="24">
        <v>0</v>
      </c>
      <c r="O544" s="24">
        <f t="shared" si="62"/>
        <v>100000000</v>
      </c>
      <c r="P544" s="24">
        <v>0</v>
      </c>
      <c r="Q544" s="24">
        <v>15000000</v>
      </c>
      <c r="R544" s="24">
        <v>0</v>
      </c>
      <c r="S544" s="24">
        <v>0</v>
      </c>
      <c r="T544" s="24">
        <v>0</v>
      </c>
      <c r="U544" s="24">
        <v>0</v>
      </c>
      <c r="V544" s="24">
        <v>85000000</v>
      </c>
      <c r="W544" s="24">
        <v>0</v>
      </c>
      <c r="X544" s="24">
        <f t="shared" si="63"/>
        <v>85000000</v>
      </c>
      <c r="Y544" s="12">
        <f t="shared" si="58"/>
        <v>0</v>
      </c>
      <c r="Z544" s="12">
        <f t="shared" si="59"/>
        <v>0</v>
      </c>
      <c r="AA544" s="12">
        <f t="shared" si="60"/>
        <v>0.15</v>
      </c>
      <c r="AB544" s="13">
        <f t="shared" si="61"/>
        <v>0.15</v>
      </c>
    </row>
    <row r="545" spans="1:28" ht="116" outlineLevel="2" x14ac:dyDescent="0.35">
      <c r="A545" s="25" t="s">
        <v>233</v>
      </c>
      <c r="B545" s="25" t="s">
        <v>31</v>
      </c>
      <c r="C545" s="25" t="s">
        <v>101</v>
      </c>
      <c r="D545" s="25" t="s">
        <v>242</v>
      </c>
      <c r="E545" s="25" t="s">
        <v>34</v>
      </c>
      <c r="F545" s="26" t="s">
        <v>35</v>
      </c>
      <c r="G545" s="25">
        <v>1320</v>
      </c>
      <c r="H545" s="25">
        <v>709600000</v>
      </c>
      <c r="I545" s="26" t="s">
        <v>32</v>
      </c>
      <c r="J545" s="27" t="s">
        <v>517</v>
      </c>
      <c r="K545" s="24">
        <v>4036263527</v>
      </c>
      <c r="L545" s="24">
        <v>4036263527</v>
      </c>
      <c r="M545" s="24">
        <v>0</v>
      </c>
      <c r="N545" s="24">
        <v>0</v>
      </c>
      <c r="O545" s="24">
        <f t="shared" si="62"/>
        <v>4036263527</v>
      </c>
      <c r="P545" s="24">
        <v>0</v>
      </c>
      <c r="Q545" s="24">
        <v>824447338</v>
      </c>
      <c r="R545" s="24">
        <v>0</v>
      </c>
      <c r="S545" s="24">
        <v>756493540</v>
      </c>
      <c r="T545" s="24">
        <v>753834140</v>
      </c>
      <c r="U545" s="24">
        <v>0</v>
      </c>
      <c r="V545" s="24">
        <v>2455322649</v>
      </c>
      <c r="W545" s="24">
        <v>0</v>
      </c>
      <c r="X545" s="24">
        <f t="shared" si="63"/>
        <v>2455322649</v>
      </c>
      <c r="Y545" s="12">
        <f t="shared" si="58"/>
        <v>0.18742421919172178</v>
      </c>
      <c r="Z545" s="12">
        <f t="shared" si="59"/>
        <v>0.18742421919172178</v>
      </c>
      <c r="AA545" s="12">
        <f t="shared" si="60"/>
        <v>0.20426003715688507</v>
      </c>
      <c r="AB545" s="13">
        <f t="shared" si="61"/>
        <v>0.39168425634860682</v>
      </c>
    </row>
    <row r="546" spans="1:28" ht="43.5" outlineLevel="2" x14ac:dyDescent="0.35">
      <c r="A546" s="25" t="s">
        <v>233</v>
      </c>
      <c r="B546" s="25" t="s">
        <v>31</v>
      </c>
      <c r="C546" s="25" t="s">
        <v>101</v>
      </c>
      <c r="D546" s="25" t="s">
        <v>126</v>
      </c>
      <c r="E546" s="25" t="s">
        <v>34</v>
      </c>
      <c r="F546" s="26" t="s">
        <v>35</v>
      </c>
      <c r="G546" s="25">
        <v>1320</v>
      </c>
      <c r="H546" s="25">
        <v>709600000</v>
      </c>
      <c r="I546" s="26" t="s">
        <v>32</v>
      </c>
      <c r="J546" s="27" t="s">
        <v>423</v>
      </c>
      <c r="K546" s="24">
        <v>11633998</v>
      </c>
      <c r="L546" s="24">
        <v>11633998</v>
      </c>
      <c r="M546" s="24">
        <v>0</v>
      </c>
      <c r="N546" s="24">
        <v>0</v>
      </c>
      <c r="O546" s="24">
        <f t="shared" si="62"/>
        <v>11633998</v>
      </c>
      <c r="P546" s="24">
        <v>0</v>
      </c>
      <c r="Q546" s="24">
        <v>0</v>
      </c>
      <c r="R546" s="24">
        <v>0</v>
      </c>
      <c r="S546" s="24">
        <v>301132.58</v>
      </c>
      <c r="T546" s="24">
        <v>301132.58</v>
      </c>
      <c r="U546" s="24">
        <v>11332865.42</v>
      </c>
      <c r="V546" s="24">
        <v>11332865.42</v>
      </c>
      <c r="W546" s="24">
        <v>0</v>
      </c>
      <c r="X546" s="24">
        <f t="shared" si="63"/>
        <v>11332865.42</v>
      </c>
      <c r="Y546" s="12">
        <f t="shared" si="58"/>
        <v>2.5883843198185184E-2</v>
      </c>
      <c r="Z546" s="12">
        <f t="shared" si="59"/>
        <v>2.5883843198185184E-2</v>
      </c>
      <c r="AA546" s="12">
        <f t="shared" si="60"/>
        <v>0</v>
      </c>
      <c r="AB546" s="13">
        <f t="shared" si="61"/>
        <v>2.5883843198185184E-2</v>
      </c>
    </row>
    <row r="547" spans="1:28" ht="87" outlineLevel="2" x14ac:dyDescent="0.35">
      <c r="A547" s="25" t="s">
        <v>245</v>
      </c>
      <c r="B547" s="25" t="s">
        <v>200</v>
      </c>
      <c r="C547" s="25" t="s">
        <v>101</v>
      </c>
      <c r="D547" s="25" t="s">
        <v>102</v>
      </c>
      <c r="E547" s="25" t="s">
        <v>52</v>
      </c>
      <c r="F547" s="26" t="s">
        <v>35</v>
      </c>
      <c r="G547" s="25">
        <v>1310</v>
      </c>
      <c r="H547" s="25">
        <v>709120000</v>
      </c>
      <c r="I547" s="26" t="s">
        <v>32</v>
      </c>
      <c r="J547" s="27" t="s">
        <v>399</v>
      </c>
      <c r="K547" s="24">
        <v>906575417</v>
      </c>
      <c r="L547" s="24">
        <v>906575417</v>
      </c>
      <c r="M547" s="24">
        <v>0</v>
      </c>
      <c r="N547" s="24">
        <v>0</v>
      </c>
      <c r="O547" s="24">
        <f t="shared" si="62"/>
        <v>906575417</v>
      </c>
      <c r="P547" s="24">
        <v>0</v>
      </c>
      <c r="Q547" s="24">
        <v>775401496.12</v>
      </c>
      <c r="R547" s="24">
        <v>0</v>
      </c>
      <c r="S547" s="24">
        <v>131173920.88</v>
      </c>
      <c r="T547" s="24">
        <v>131173920.88</v>
      </c>
      <c r="U547" s="24">
        <v>0</v>
      </c>
      <c r="V547" s="24">
        <v>0</v>
      </c>
      <c r="W547" s="24">
        <v>0</v>
      </c>
      <c r="X547" s="24">
        <f t="shared" si="63"/>
        <v>0</v>
      </c>
      <c r="Y547" s="12">
        <f t="shared" si="58"/>
        <v>0.14469168082460809</v>
      </c>
      <c r="Z547" s="12">
        <f t="shared" si="59"/>
        <v>0.14469168082460809</v>
      </c>
      <c r="AA547" s="12">
        <f t="shared" si="60"/>
        <v>0.85530831917539185</v>
      </c>
      <c r="AB547" s="13">
        <f t="shared" si="61"/>
        <v>1</v>
      </c>
    </row>
    <row r="548" spans="1:28" ht="87" outlineLevel="2" x14ac:dyDescent="0.35">
      <c r="A548" s="25" t="s">
        <v>245</v>
      </c>
      <c r="B548" s="25" t="s">
        <v>200</v>
      </c>
      <c r="C548" s="25" t="s">
        <v>101</v>
      </c>
      <c r="D548" s="25" t="s">
        <v>102</v>
      </c>
      <c r="E548" s="25" t="s">
        <v>103</v>
      </c>
      <c r="F548" s="26" t="s">
        <v>35</v>
      </c>
      <c r="G548" s="25">
        <v>1310</v>
      </c>
      <c r="H548" s="25">
        <v>709120000</v>
      </c>
      <c r="I548" s="26" t="s">
        <v>32</v>
      </c>
      <c r="J548" s="27" t="s">
        <v>400</v>
      </c>
      <c r="K548" s="24">
        <v>1451522037</v>
      </c>
      <c r="L548" s="24">
        <v>1451522037</v>
      </c>
      <c r="M548" s="24">
        <v>0</v>
      </c>
      <c r="N548" s="24">
        <v>0</v>
      </c>
      <c r="O548" s="24">
        <f t="shared" si="62"/>
        <v>1451522037</v>
      </c>
      <c r="P548" s="24">
        <v>0</v>
      </c>
      <c r="Q548" s="24">
        <v>1129985054.6800001</v>
      </c>
      <c r="R548" s="24">
        <v>0</v>
      </c>
      <c r="S548" s="24">
        <v>321536982.31999999</v>
      </c>
      <c r="T548" s="24">
        <v>321536982.31999999</v>
      </c>
      <c r="U548" s="24">
        <v>0</v>
      </c>
      <c r="V548" s="24">
        <v>0</v>
      </c>
      <c r="W548" s="24">
        <v>0</v>
      </c>
      <c r="X548" s="24">
        <f t="shared" si="63"/>
        <v>-5.9604644775390625E-8</v>
      </c>
      <c r="Y548" s="12">
        <f t="shared" si="58"/>
        <v>0.22151712073524654</v>
      </c>
      <c r="Z548" s="12">
        <f t="shared" si="59"/>
        <v>0.22151712073524654</v>
      </c>
      <c r="AA548" s="12">
        <f t="shared" si="60"/>
        <v>0.77848287926475346</v>
      </c>
      <c r="AB548" s="13">
        <f t="shared" si="61"/>
        <v>1</v>
      </c>
    </row>
    <row r="549" spans="1:28" ht="58" outlineLevel="2" x14ac:dyDescent="0.35">
      <c r="A549" s="25" t="s">
        <v>245</v>
      </c>
      <c r="B549" s="25" t="s">
        <v>200</v>
      </c>
      <c r="C549" s="25" t="s">
        <v>101</v>
      </c>
      <c r="D549" s="25" t="s">
        <v>102</v>
      </c>
      <c r="E549" s="25" t="s">
        <v>104</v>
      </c>
      <c r="F549" s="26" t="s">
        <v>35</v>
      </c>
      <c r="G549" s="25">
        <v>1310</v>
      </c>
      <c r="H549" s="25">
        <v>709120000</v>
      </c>
      <c r="I549" s="26" t="s">
        <v>32</v>
      </c>
      <c r="J549" s="27" t="s">
        <v>522</v>
      </c>
      <c r="K549" s="24">
        <v>8422979136</v>
      </c>
      <c r="L549" s="24">
        <v>8422979136</v>
      </c>
      <c r="M549" s="24">
        <v>0</v>
      </c>
      <c r="N549" s="24">
        <v>0</v>
      </c>
      <c r="O549" s="24">
        <f t="shared" si="62"/>
        <v>8422979136</v>
      </c>
      <c r="P549" s="24">
        <v>0</v>
      </c>
      <c r="Q549" s="24">
        <v>7110452365.5900002</v>
      </c>
      <c r="R549" s="24">
        <v>0</v>
      </c>
      <c r="S549" s="24">
        <v>1312526770.4100001</v>
      </c>
      <c r="T549" s="24">
        <v>1312526770.4100001</v>
      </c>
      <c r="U549" s="24">
        <v>0</v>
      </c>
      <c r="V549" s="24">
        <v>0</v>
      </c>
      <c r="W549" s="24">
        <v>0</v>
      </c>
      <c r="X549" s="24">
        <f t="shared" si="63"/>
        <v>-2.384185791015625E-7</v>
      </c>
      <c r="Y549" s="12">
        <f t="shared" si="58"/>
        <v>0.15582690509112523</v>
      </c>
      <c r="Z549" s="12">
        <f t="shared" si="59"/>
        <v>0.15582690509112523</v>
      </c>
      <c r="AA549" s="12">
        <f t="shared" si="60"/>
        <v>0.84417309490887482</v>
      </c>
      <c r="AB549" s="13">
        <f t="shared" si="61"/>
        <v>1</v>
      </c>
    </row>
    <row r="550" spans="1:28" ht="145" outlineLevel="2" x14ac:dyDescent="0.35">
      <c r="A550" s="25" t="s">
        <v>245</v>
      </c>
      <c r="B550" s="25" t="s">
        <v>200</v>
      </c>
      <c r="C550" s="25" t="s">
        <v>101</v>
      </c>
      <c r="D550" s="25" t="s">
        <v>102</v>
      </c>
      <c r="E550" s="25" t="s">
        <v>249</v>
      </c>
      <c r="F550" s="26" t="s">
        <v>35</v>
      </c>
      <c r="G550" s="25">
        <v>1310</v>
      </c>
      <c r="H550" s="25">
        <v>709120000</v>
      </c>
      <c r="I550" s="26" t="s">
        <v>32</v>
      </c>
      <c r="J550" s="27" t="s">
        <v>523</v>
      </c>
      <c r="K550" s="24">
        <v>262414854</v>
      </c>
      <c r="L550" s="24">
        <v>262414854</v>
      </c>
      <c r="M550" s="24">
        <v>0</v>
      </c>
      <c r="N550" s="24">
        <v>0</v>
      </c>
      <c r="O550" s="24">
        <f t="shared" si="62"/>
        <v>262414854</v>
      </c>
      <c r="P550" s="24">
        <v>0</v>
      </c>
      <c r="Q550" s="24">
        <v>0</v>
      </c>
      <c r="R550" s="24">
        <v>0</v>
      </c>
      <c r="S550" s="24">
        <v>0</v>
      </c>
      <c r="T550" s="24">
        <v>0</v>
      </c>
      <c r="U550" s="24">
        <v>65603715</v>
      </c>
      <c r="V550" s="24">
        <v>262414854</v>
      </c>
      <c r="W550" s="24">
        <v>0</v>
      </c>
      <c r="X550" s="24">
        <f t="shared" si="63"/>
        <v>262414854</v>
      </c>
      <c r="Y550" s="12">
        <f t="shared" si="58"/>
        <v>0</v>
      </c>
      <c r="Z550" s="12">
        <f t="shared" si="59"/>
        <v>0</v>
      </c>
      <c r="AA550" s="12">
        <f t="shared" si="60"/>
        <v>0</v>
      </c>
      <c r="AB550" s="13">
        <f t="shared" si="61"/>
        <v>0</v>
      </c>
    </row>
    <row r="551" spans="1:28" ht="43.5" outlineLevel="2" x14ac:dyDescent="0.35">
      <c r="A551" s="25" t="s">
        <v>245</v>
      </c>
      <c r="B551" s="25" t="s">
        <v>200</v>
      </c>
      <c r="C551" s="25" t="s">
        <v>101</v>
      </c>
      <c r="D551" s="25" t="s">
        <v>126</v>
      </c>
      <c r="E551" s="25" t="s">
        <v>34</v>
      </c>
      <c r="F551" s="26" t="s">
        <v>35</v>
      </c>
      <c r="G551" s="25">
        <v>1320</v>
      </c>
      <c r="H551" s="25">
        <v>709120000</v>
      </c>
      <c r="I551" s="26" t="s">
        <v>32</v>
      </c>
      <c r="J551" s="27" t="s">
        <v>423</v>
      </c>
      <c r="K551" s="24">
        <v>1766419813</v>
      </c>
      <c r="L551" s="24">
        <v>1766419813</v>
      </c>
      <c r="M551" s="24">
        <v>0</v>
      </c>
      <c r="N551" s="24">
        <v>0</v>
      </c>
      <c r="O551" s="24">
        <f t="shared" si="62"/>
        <v>1766419813</v>
      </c>
      <c r="P551" s="24">
        <v>0</v>
      </c>
      <c r="Q551" s="24">
        <v>0</v>
      </c>
      <c r="R551" s="24">
        <v>0</v>
      </c>
      <c r="S551" s="24">
        <v>117864400.44</v>
      </c>
      <c r="T551" s="24">
        <v>117864400.44</v>
      </c>
      <c r="U551" s="24">
        <v>1648555412.5599999</v>
      </c>
      <c r="V551" s="24">
        <v>1648555412.5599999</v>
      </c>
      <c r="W551" s="24">
        <v>0</v>
      </c>
      <c r="X551" s="24">
        <f t="shared" si="63"/>
        <v>1648555412.5599999</v>
      </c>
      <c r="Y551" s="12">
        <f t="shared" si="58"/>
        <v>6.67250217488361E-2</v>
      </c>
      <c r="Z551" s="12">
        <f t="shared" si="59"/>
        <v>6.67250217488361E-2</v>
      </c>
      <c r="AA551" s="12">
        <f t="shared" si="60"/>
        <v>0</v>
      </c>
      <c r="AB551" s="13">
        <f t="shared" si="61"/>
        <v>6.67250217488361E-2</v>
      </c>
    </row>
    <row r="552" spans="1:28" ht="319" outlineLevel="2" x14ac:dyDescent="0.35">
      <c r="A552" s="25" t="s">
        <v>245</v>
      </c>
      <c r="B552" s="25" t="s">
        <v>200</v>
      </c>
      <c r="C552" s="25" t="s">
        <v>101</v>
      </c>
      <c r="D552" s="25" t="s">
        <v>127</v>
      </c>
      <c r="E552" s="25" t="s">
        <v>52</v>
      </c>
      <c r="F552" s="26" t="s">
        <v>35</v>
      </c>
      <c r="G552" s="25">
        <v>1320</v>
      </c>
      <c r="H552" s="25">
        <v>709120000</v>
      </c>
      <c r="I552" s="26" t="s">
        <v>32</v>
      </c>
      <c r="J552" s="27" t="s">
        <v>524</v>
      </c>
      <c r="K552" s="24">
        <v>202281955</v>
      </c>
      <c r="L552" s="24">
        <v>202281955</v>
      </c>
      <c r="M552" s="24">
        <v>0</v>
      </c>
      <c r="N552" s="24">
        <v>0</v>
      </c>
      <c r="O552" s="24">
        <f t="shared" si="62"/>
        <v>202281955</v>
      </c>
      <c r="P552" s="24">
        <v>0</v>
      </c>
      <c r="Q552" s="24">
        <v>23781759</v>
      </c>
      <c r="R552" s="24">
        <v>0</v>
      </c>
      <c r="S552" s="24">
        <v>26788731</v>
      </c>
      <c r="T552" s="24">
        <v>26788731</v>
      </c>
      <c r="U552" s="24">
        <v>0</v>
      </c>
      <c r="V552" s="24">
        <v>151711465</v>
      </c>
      <c r="W552" s="24">
        <v>0</v>
      </c>
      <c r="X552" s="24">
        <f t="shared" si="63"/>
        <v>151711465</v>
      </c>
      <c r="Y552" s="12">
        <f t="shared" si="58"/>
        <v>0.13243262850608697</v>
      </c>
      <c r="Z552" s="12">
        <f t="shared" si="59"/>
        <v>0.13243262850608697</v>
      </c>
      <c r="AA552" s="12">
        <f t="shared" si="60"/>
        <v>0.11756737767340641</v>
      </c>
      <c r="AB552" s="13">
        <f t="shared" si="61"/>
        <v>0.25000000617949336</v>
      </c>
    </row>
    <row r="553" spans="1:28" outlineLevel="2" x14ac:dyDescent="0.35">
      <c r="A553" s="25" t="s">
        <v>245</v>
      </c>
      <c r="B553" s="25" t="s">
        <v>200</v>
      </c>
      <c r="C553" s="25" t="s">
        <v>101</v>
      </c>
      <c r="D553" s="25" t="s">
        <v>250</v>
      </c>
      <c r="E553" s="25" t="s">
        <v>34</v>
      </c>
      <c r="F553" s="26" t="s">
        <v>35</v>
      </c>
      <c r="G553" s="25">
        <v>1320</v>
      </c>
      <c r="H553" s="25">
        <v>709120000</v>
      </c>
      <c r="I553" s="26" t="s">
        <v>32</v>
      </c>
      <c r="J553" s="27" t="s">
        <v>251</v>
      </c>
      <c r="K553" s="24">
        <v>5280000</v>
      </c>
      <c r="L553" s="24">
        <v>5280000</v>
      </c>
      <c r="M553" s="24">
        <v>0</v>
      </c>
      <c r="N553" s="24">
        <v>0</v>
      </c>
      <c r="O553" s="24">
        <f t="shared" si="62"/>
        <v>5280000</v>
      </c>
      <c r="P553" s="24">
        <v>0</v>
      </c>
      <c r="Q553" s="24">
        <v>980000</v>
      </c>
      <c r="R553" s="24">
        <v>0</v>
      </c>
      <c r="S553" s="24">
        <v>0</v>
      </c>
      <c r="T553" s="24">
        <v>0</v>
      </c>
      <c r="U553" s="24">
        <v>0</v>
      </c>
      <c r="V553" s="24">
        <v>4300000</v>
      </c>
      <c r="W553" s="24">
        <v>0</v>
      </c>
      <c r="X553" s="24">
        <f t="shared" si="63"/>
        <v>4300000</v>
      </c>
      <c r="Y553" s="12">
        <f t="shared" si="58"/>
        <v>0</v>
      </c>
      <c r="Z553" s="12">
        <f t="shared" si="59"/>
        <v>0</v>
      </c>
      <c r="AA553" s="12">
        <f t="shared" si="60"/>
        <v>0.18560606060606061</v>
      </c>
      <c r="AB553" s="13">
        <f t="shared" si="61"/>
        <v>0.18560606060606061</v>
      </c>
    </row>
    <row r="554" spans="1:28" ht="87" outlineLevel="2" x14ac:dyDescent="0.35">
      <c r="A554" s="25" t="s">
        <v>245</v>
      </c>
      <c r="B554" s="25" t="s">
        <v>204</v>
      </c>
      <c r="C554" s="25" t="s">
        <v>101</v>
      </c>
      <c r="D554" s="25" t="s">
        <v>102</v>
      </c>
      <c r="E554" s="25" t="s">
        <v>52</v>
      </c>
      <c r="F554" s="26" t="s">
        <v>35</v>
      </c>
      <c r="G554" s="25">
        <v>1310</v>
      </c>
      <c r="H554" s="25">
        <v>709210000</v>
      </c>
      <c r="I554" s="26" t="s">
        <v>32</v>
      </c>
      <c r="J554" s="27" t="s">
        <v>399</v>
      </c>
      <c r="K554" s="24">
        <v>415710290</v>
      </c>
      <c r="L554" s="24">
        <v>415710290</v>
      </c>
      <c r="M554" s="24">
        <v>0</v>
      </c>
      <c r="N554" s="24">
        <v>0</v>
      </c>
      <c r="O554" s="24">
        <f t="shared" si="62"/>
        <v>415710290</v>
      </c>
      <c r="P554" s="24">
        <v>0</v>
      </c>
      <c r="Q554" s="24">
        <v>358869102.63999999</v>
      </c>
      <c r="R554" s="24">
        <v>0</v>
      </c>
      <c r="S554" s="24">
        <v>56841187.359999999</v>
      </c>
      <c r="T554" s="24">
        <v>56841187.359999999</v>
      </c>
      <c r="U554" s="24">
        <v>0</v>
      </c>
      <c r="V554" s="24">
        <v>0</v>
      </c>
      <c r="W554" s="24">
        <v>0</v>
      </c>
      <c r="X554" s="24">
        <f t="shared" si="63"/>
        <v>1.4901161193847656E-8</v>
      </c>
      <c r="Y554" s="12">
        <f t="shared" si="58"/>
        <v>0.13673269276062422</v>
      </c>
      <c r="Z554" s="12">
        <f t="shared" si="59"/>
        <v>0.13673269276062422</v>
      </c>
      <c r="AA554" s="12">
        <f t="shared" si="60"/>
        <v>0.86326730723937573</v>
      </c>
      <c r="AB554" s="13">
        <f t="shared" si="61"/>
        <v>1</v>
      </c>
    </row>
    <row r="555" spans="1:28" ht="87" outlineLevel="2" x14ac:dyDescent="0.35">
      <c r="A555" s="25" t="s">
        <v>245</v>
      </c>
      <c r="B555" s="25" t="s">
        <v>204</v>
      </c>
      <c r="C555" s="25" t="s">
        <v>101</v>
      </c>
      <c r="D555" s="25" t="s">
        <v>102</v>
      </c>
      <c r="E555" s="25" t="s">
        <v>103</v>
      </c>
      <c r="F555" s="26" t="s">
        <v>35</v>
      </c>
      <c r="G555" s="25">
        <v>1310</v>
      </c>
      <c r="H555" s="25">
        <v>709210000</v>
      </c>
      <c r="I555" s="26" t="s">
        <v>32</v>
      </c>
      <c r="J555" s="27" t="s">
        <v>400</v>
      </c>
      <c r="K555" s="24">
        <v>709388400</v>
      </c>
      <c r="L555" s="24">
        <v>709388400</v>
      </c>
      <c r="M555" s="24">
        <v>0</v>
      </c>
      <c r="N555" s="24">
        <v>0</v>
      </c>
      <c r="O555" s="24">
        <f t="shared" si="62"/>
        <v>709388400</v>
      </c>
      <c r="P555" s="24">
        <v>0</v>
      </c>
      <c r="Q555" s="24">
        <v>550303744.32000005</v>
      </c>
      <c r="R555" s="24">
        <v>0</v>
      </c>
      <c r="S555" s="24">
        <v>159084655.68000001</v>
      </c>
      <c r="T555" s="24">
        <v>159084655.68000001</v>
      </c>
      <c r="U555" s="24">
        <v>0</v>
      </c>
      <c r="V555" s="24">
        <v>0</v>
      </c>
      <c r="W555" s="24">
        <v>0</v>
      </c>
      <c r="X555" s="24">
        <f t="shared" si="63"/>
        <v>-5.9604644775390625E-8</v>
      </c>
      <c r="Y555" s="12">
        <f t="shared" si="58"/>
        <v>0.22425607139896847</v>
      </c>
      <c r="Z555" s="12">
        <f t="shared" si="59"/>
        <v>0.22425607139896847</v>
      </c>
      <c r="AA555" s="12">
        <f t="shared" si="60"/>
        <v>0.77574392860103158</v>
      </c>
      <c r="AB555" s="13">
        <f t="shared" si="61"/>
        <v>1</v>
      </c>
    </row>
    <row r="556" spans="1:28" ht="58" outlineLevel="2" x14ac:dyDescent="0.35">
      <c r="A556" s="25" t="s">
        <v>245</v>
      </c>
      <c r="B556" s="25" t="s">
        <v>204</v>
      </c>
      <c r="C556" s="25" t="s">
        <v>101</v>
      </c>
      <c r="D556" s="25" t="s">
        <v>102</v>
      </c>
      <c r="E556" s="25" t="s">
        <v>104</v>
      </c>
      <c r="F556" s="26" t="s">
        <v>35</v>
      </c>
      <c r="G556" s="25">
        <v>1310</v>
      </c>
      <c r="H556" s="25">
        <v>709210000</v>
      </c>
      <c r="I556" s="26" t="s">
        <v>32</v>
      </c>
      <c r="J556" s="27" t="s">
        <v>401</v>
      </c>
      <c r="K556" s="24">
        <v>3672788413</v>
      </c>
      <c r="L556" s="24">
        <v>3672788413</v>
      </c>
      <c r="M556" s="24">
        <v>0</v>
      </c>
      <c r="N556" s="24">
        <v>0</v>
      </c>
      <c r="O556" s="24">
        <f t="shared" si="62"/>
        <v>3672788413</v>
      </c>
      <c r="P556" s="24">
        <v>0</v>
      </c>
      <c r="Q556" s="24">
        <v>3009693277.3400002</v>
      </c>
      <c r="R556" s="24">
        <v>0</v>
      </c>
      <c r="S556" s="24">
        <v>663095135.65999997</v>
      </c>
      <c r="T556" s="24">
        <v>663095135.65999997</v>
      </c>
      <c r="U556" s="24">
        <v>0</v>
      </c>
      <c r="V556" s="24">
        <v>0</v>
      </c>
      <c r="W556" s="24">
        <v>0</v>
      </c>
      <c r="X556" s="24">
        <f t="shared" si="63"/>
        <v>-1.1920928955078125E-7</v>
      </c>
      <c r="Y556" s="12">
        <f t="shared" si="58"/>
        <v>0.18054269974086851</v>
      </c>
      <c r="Z556" s="12">
        <f t="shared" si="59"/>
        <v>0.18054269974086851</v>
      </c>
      <c r="AA556" s="12">
        <f t="shared" si="60"/>
        <v>0.81945730025913155</v>
      </c>
      <c r="AB556" s="13">
        <f t="shared" si="61"/>
        <v>1</v>
      </c>
    </row>
    <row r="557" spans="1:28" ht="58" outlineLevel="2" x14ac:dyDescent="0.35">
      <c r="A557" s="25" t="s">
        <v>245</v>
      </c>
      <c r="B557" s="25" t="s">
        <v>204</v>
      </c>
      <c r="C557" s="25" t="s">
        <v>101</v>
      </c>
      <c r="D557" s="25" t="s">
        <v>102</v>
      </c>
      <c r="E557" s="25" t="s">
        <v>249</v>
      </c>
      <c r="F557" s="26" t="s">
        <v>35</v>
      </c>
      <c r="G557" s="25">
        <v>1310</v>
      </c>
      <c r="H557" s="25">
        <v>709210000</v>
      </c>
      <c r="I557" s="26" t="s">
        <v>32</v>
      </c>
      <c r="J557" s="27" t="s">
        <v>527</v>
      </c>
      <c r="K557" s="24">
        <v>235852495</v>
      </c>
      <c r="L557" s="24">
        <v>235852495</v>
      </c>
      <c r="M557" s="24">
        <v>0</v>
      </c>
      <c r="N557" s="24">
        <v>0</v>
      </c>
      <c r="O557" s="24">
        <f t="shared" si="62"/>
        <v>235852495</v>
      </c>
      <c r="P557" s="24">
        <v>0</v>
      </c>
      <c r="Q557" s="24">
        <v>16846606</v>
      </c>
      <c r="R557" s="24">
        <v>0</v>
      </c>
      <c r="S557" s="24">
        <v>50539818</v>
      </c>
      <c r="T557" s="24">
        <v>50539818</v>
      </c>
      <c r="U557" s="24">
        <v>0</v>
      </c>
      <c r="V557" s="24">
        <v>168466071</v>
      </c>
      <c r="W557" s="24">
        <v>0</v>
      </c>
      <c r="X557" s="24">
        <f t="shared" si="63"/>
        <v>168466071</v>
      </c>
      <c r="Y557" s="12">
        <f t="shared" si="58"/>
        <v>0.21428570429157429</v>
      </c>
      <c r="Z557" s="12">
        <f t="shared" si="59"/>
        <v>0.21428570429157429</v>
      </c>
      <c r="AA557" s="12">
        <f t="shared" si="60"/>
        <v>7.1428568097191419E-2</v>
      </c>
      <c r="AB557" s="13">
        <f t="shared" si="61"/>
        <v>0.28571427238876568</v>
      </c>
    </row>
    <row r="558" spans="1:28" ht="72.5" outlineLevel="2" x14ac:dyDescent="0.35">
      <c r="A558" s="25" t="s">
        <v>245</v>
      </c>
      <c r="B558" s="25" t="s">
        <v>204</v>
      </c>
      <c r="C558" s="25" t="s">
        <v>101</v>
      </c>
      <c r="D558" s="25" t="s">
        <v>102</v>
      </c>
      <c r="E558" s="25" t="s">
        <v>252</v>
      </c>
      <c r="F558" s="26" t="s">
        <v>35</v>
      </c>
      <c r="G558" s="25">
        <v>1310</v>
      </c>
      <c r="H558" s="25">
        <v>709210000</v>
      </c>
      <c r="I558" s="26" t="s">
        <v>32</v>
      </c>
      <c r="J558" s="27" t="s">
        <v>528</v>
      </c>
      <c r="K558" s="24">
        <v>267615319</v>
      </c>
      <c r="L558" s="24">
        <v>267615319</v>
      </c>
      <c r="M558" s="24">
        <v>0</v>
      </c>
      <c r="N558" s="24">
        <v>0</v>
      </c>
      <c r="O558" s="24">
        <f t="shared" si="62"/>
        <v>267615319</v>
      </c>
      <c r="P558" s="24">
        <v>0</v>
      </c>
      <c r="Q558" s="24">
        <v>19115379</v>
      </c>
      <c r="R558" s="24">
        <v>0</v>
      </c>
      <c r="S558" s="24">
        <v>57346137</v>
      </c>
      <c r="T558" s="24">
        <v>57346137</v>
      </c>
      <c r="U558" s="24">
        <v>0</v>
      </c>
      <c r="V558" s="24">
        <v>191153803</v>
      </c>
      <c r="W558" s="24">
        <v>0</v>
      </c>
      <c r="X558" s="24">
        <f t="shared" si="63"/>
        <v>191153803</v>
      </c>
      <c r="Y558" s="12">
        <f t="shared" si="58"/>
        <v>0.2142857038763166</v>
      </c>
      <c r="Z558" s="12">
        <f t="shared" si="59"/>
        <v>0.2142857038763166</v>
      </c>
      <c r="AA558" s="12">
        <f t="shared" si="60"/>
        <v>7.1428567958772199E-2</v>
      </c>
      <c r="AB558" s="13">
        <f t="shared" si="61"/>
        <v>0.2857142718350888</v>
      </c>
    </row>
    <row r="559" spans="1:28" ht="58" outlineLevel="2" x14ac:dyDescent="0.35">
      <c r="A559" s="25" t="s">
        <v>245</v>
      </c>
      <c r="B559" s="25" t="s">
        <v>204</v>
      </c>
      <c r="C559" s="25" t="s">
        <v>101</v>
      </c>
      <c r="D559" s="25" t="s">
        <v>102</v>
      </c>
      <c r="E559" s="25" t="s">
        <v>107</v>
      </c>
      <c r="F559" s="26" t="s">
        <v>35</v>
      </c>
      <c r="G559" s="25">
        <v>1310</v>
      </c>
      <c r="H559" s="25">
        <v>709210000</v>
      </c>
      <c r="I559" s="26" t="s">
        <v>32</v>
      </c>
      <c r="J559" s="27" t="s">
        <v>529</v>
      </c>
      <c r="K559" s="24">
        <v>258565445</v>
      </c>
      <c r="L559" s="24">
        <v>258565445</v>
      </c>
      <c r="M559" s="24">
        <v>0</v>
      </c>
      <c r="N559" s="24">
        <v>0</v>
      </c>
      <c r="O559" s="24">
        <f t="shared" si="62"/>
        <v>258565445</v>
      </c>
      <c r="P559" s="24">
        <v>0</v>
      </c>
      <c r="Q559" s="24">
        <v>18468960</v>
      </c>
      <c r="R559" s="24">
        <v>0</v>
      </c>
      <c r="S559" s="24">
        <v>55406880</v>
      </c>
      <c r="T559" s="24">
        <v>55406880</v>
      </c>
      <c r="U559" s="24">
        <v>0</v>
      </c>
      <c r="V559" s="24">
        <v>184689605</v>
      </c>
      <c r="W559" s="24">
        <v>0</v>
      </c>
      <c r="X559" s="24">
        <f t="shared" si="63"/>
        <v>184689605</v>
      </c>
      <c r="Y559" s="12">
        <f t="shared" si="58"/>
        <v>0.21428571014197198</v>
      </c>
      <c r="Z559" s="12">
        <f t="shared" si="59"/>
        <v>0.21428571014197198</v>
      </c>
      <c r="AA559" s="12">
        <f t="shared" si="60"/>
        <v>7.1428570047324003E-2</v>
      </c>
      <c r="AB559" s="13">
        <f t="shared" si="61"/>
        <v>0.28571428018929601</v>
      </c>
    </row>
    <row r="560" spans="1:28" ht="72.5" outlineLevel="2" x14ac:dyDescent="0.35">
      <c r="A560" s="25" t="s">
        <v>245</v>
      </c>
      <c r="B560" s="25" t="s">
        <v>204</v>
      </c>
      <c r="C560" s="25" t="s">
        <v>101</v>
      </c>
      <c r="D560" s="25" t="s">
        <v>102</v>
      </c>
      <c r="E560" s="25" t="s">
        <v>253</v>
      </c>
      <c r="F560" s="26" t="s">
        <v>35</v>
      </c>
      <c r="G560" s="25">
        <v>1310</v>
      </c>
      <c r="H560" s="25">
        <v>709210000</v>
      </c>
      <c r="I560" s="26" t="s">
        <v>32</v>
      </c>
      <c r="J560" s="27" t="s">
        <v>530</v>
      </c>
      <c r="K560" s="24">
        <v>262252452</v>
      </c>
      <c r="L560" s="24">
        <v>262252452</v>
      </c>
      <c r="M560" s="24">
        <v>0</v>
      </c>
      <c r="N560" s="24">
        <v>0</v>
      </c>
      <c r="O560" s="24">
        <f t="shared" si="62"/>
        <v>262252452</v>
      </c>
      <c r="P560" s="24">
        <v>0</v>
      </c>
      <c r="Q560" s="24">
        <v>18732318</v>
      </c>
      <c r="R560" s="24">
        <v>0</v>
      </c>
      <c r="S560" s="24">
        <v>56196954</v>
      </c>
      <c r="T560" s="24">
        <v>56196954</v>
      </c>
      <c r="U560" s="24">
        <v>0</v>
      </c>
      <c r="V560" s="24">
        <v>187323180</v>
      </c>
      <c r="W560" s="24">
        <v>0</v>
      </c>
      <c r="X560" s="24">
        <f t="shared" si="63"/>
        <v>187323180</v>
      </c>
      <c r="Y560" s="12">
        <f t="shared" si="58"/>
        <v>0.21428571428571427</v>
      </c>
      <c r="Z560" s="12">
        <f t="shared" si="59"/>
        <v>0.21428571428571427</v>
      </c>
      <c r="AA560" s="12">
        <f t="shared" si="60"/>
        <v>7.1428571428571425E-2</v>
      </c>
      <c r="AB560" s="13">
        <f t="shared" si="61"/>
        <v>0.2857142857142857</v>
      </c>
    </row>
    <row r="561" spans="1:28" ht="72.5" outlineLevel="2" x14ac:dyDescent="0.35">
      <c r="A561" s="25" t="s">
        <v>245</v>
      </c>
      <c r="B561" s="25" t="s">
        <v>204</v>
      </c>
      <c r="C561" s="25" t="s">
        <v>101</v>
      </c>
      <c r="D561" s="25" t="s">
        <v>102</v>
      </c>
      <c r="E561" s="25" t="s">
        <v>108</v>
      </c>
      <c r="F561" s="26" t="s">
        <v>35</v>
      </c>
      <c r="G561" s="25">
        <v>1310</v>
      </c>
      <c r="H561" s="25">
        <v>709210000</v>
      </c>
      <c r="I561" s="26" t="s">
        <v>32</v>
      </c>
      <c r="J561" s="27" t="s">
        <v>531</v>
      </c>
      <c r="K561" s="24">
        <v>202530455</v>
      </c>
      <c r="L561" s="24">
        <v>202530455</v>
      </c>
      <c r="M561" s="24">
        <v>0</v>
      </c>
      <c r="N561" s="24">
        <v>0</v>
      </c>
      <c r="O561" s="24">
        <f t="shared" si="62"/>
        <v>202530455</v>
      </c>
      <c r="P561" s="24">
        <v>0</v>
      </c>
      <c r="Q561" s="24">
        <v>24995650.850000001</v>
      </c>
      <c r="R561" s="24">
        <v>0</v>
      </c>
      <c r="S561" s="24">
        <v>32870193.149999999</v>
      </c>
      <c r="T561" s="24">
        <v>32870193.149999999</v>
      </c>
      <c r="U561" s="24">
        <v>0</v>
      </c>
      <c r="V561" s="24">
        <v>144664611</v>
      </c>
      <c r="W561" s="24">
        <v>0</v>
      </c>
      <c r="X561" s="24">
        <f t="shared" si="63"/>
        <v>144664611</v>
      </c>
      <c r="Y561" s="12">
        <f t="shared" si="58"/>
        <v>0.16229753273402758</v>
      </c>
      <c r="Z561" s="12">
        <f t="shared" si="59"/>
        <v>0.16229753273402758</v>
      </c>
      <c r="AA561" s="12">
        <f t="shared" si="60"/>
        <v>0.12341675156953556</v>
      </c>
      <c r="AB561" s="13">
        <f t="shared" si="61"/>
        <v>0.28571428430356316</v>
      </c>
    </row>
    <row r="562" spans="1:28" ht="87" outlineLevel="2" x14ac:dyDescent="0.35">
      <c r="A562" s="25" t="s">
        <v>245</v>
      </c>
      <c r="B562" s="25" t="s">
        <v>204</v>
      </c>
      <c r="C562" s="25" t="s">
        <v>101</v>
      </c>
      <c r="D562" s="25" t="s">
        <v>102</v>
      </c>
      <c r="E562" s="25" t="s">
        <v>254</v>
      </c>
      <c r="F562" s="26" t="s">
        <v>35</v>
      </c>
      <c r="G562" s="25">
        <v>1310</v>
      </c>
      <c r="H562" s="25">
        <v>709210000</v>
      </c>
      <c r="I562" s="26" t="s">
        <v>32</v>
      </c>
      <c r="J562" s="27" t="s">
        <v>532</v>
      </c>
      <c r="K562" s="24">
        <v>241569770</v>
      </c>
      <c r="L562" s="24">
        <v>241569770</v>
      </c>
      <c r="M562" s="24">
        <v>0</v>
      </c>
      <c r="N562" s="24">
        <v>0</v>
      </c>
      <c r="O562" s="24">
        <f t="shared" si="62"/>
        <v>241569770</v>
      </c>
      <c r="P562" s="24">
        <v>0</v>
      </c>
      <c r="Q562" s="24">
        <v>17254983</v>
      </c>
      <c r="R562" s="24">
        <v>0</v>
      </c>
      <c r="S562" s="24">
        <v>51764949</v>
      </c>
      <c r="T562" s="24">
        <v>51764949</v>
      </c>
      <c r="U562" s="24">
        <v>0</v>
      </c>
      <c r="V562" s="24">
        <v>172549838</v>
      </c>
      <c r="W562" s="24">
        <v>0</v>
      </c>
      <c r="X562" s="24">
        <f t="shared" si="63"/>
        <v>172549838</v>
      </c>
      <c r="Y562" s="12">
        <f t="shared" si="58"/>
        <v>0.21428570718927289</v>
      </c>
      <c r="Z562" s="12">
        <f t="shared" si="59"/>
        <v>0.21428570718927289</v>
      </c>
      <c r="AA562" s="12">
        <f t="shared" si="60"/>
        <v>7.142856906309096E-2</v>
      </c>
      <c r="AB562" s="13">
        <f t="shared" si="61"/>
        <v>0.28571427625236384</v>
      </c>
    </row>
    <row r="563" spans="1:28" ht="58" outlineLevel="2" x14ac:dyDescent="0.35">
      <c r="A563" s="25" t="s">
        <v>245</v>
      </c>
      <c r="B563" s="25" t="s">
        <v>204</v>
      </c>
      <c r="C563" s="25" t="s">
        <v>101</v>
      </c>
      <c r="D563" s="25" t="s">
        <v>102</v>
      </c>
      <c r="E563" s="25" t="s">
        <v>109</v>
      </c>
      <c r="F563" s="26" t="s">
        <v>35</v>
      </c>
      <c r="G563" s="25">
        <v>1310</v>
      </c>
      <c r="H563" s="25">
        <v>709210000</v>
      </c>
      <c r="I563" s="26" t="s">
        <v>32</v>
      </c>
      <c r="J563" s="27" t="s">
        <v>533</v>
      </c>
      <c r="K563" s="24">
        <v>206632422</v>
      </c>
      <c r="L563" s="24">
        <v>206632422</v>
      </c>
      <c r="M563" s="24">
        <v>0</v>
      </c>
      <c r="N563" s="24">
        <v>0</v>
      </c>
      <c r="O563" s="24">
        <f t="shared" si="62"/>
        <v>206632422</v>
      </c>
      <c r="P563" s="24">
        <v>0</v>
      </c>
      <c r="Q563" s="24">
        <v>14759458</v>
      </c>
      <c r="R563" s="24">
        <v>0</v>
      </c>
      <c r="S563" s="24">
        <v>44278374</v>
      </c>
      <c r="T563" s="24">
        <v>44278374</v>
      </c>
      <c r="U563" s="24">
        <v>0</v>
      </c>
      <c r="V563" s="24">
        <v>147594590</v>
      </c>
      <c r="W563" s="24">
        <v>0</v>
      </c>
      <c r="X563" s="24">
        <f t="shared" si="63"/>
        <v>147594590</v>
      </c>
      <c r="Y563" s="12">
        <f t="shared" si="58"/>
        <v>0.21428570391533233</v>
      </c>
      <c r="Z563" s="12">
        <f t="shared" si="59"/>
        <v>0.21428570391533233</v>
      </c>
      <c r="AA563" s="12">
        <f t="shared" si="60"/>
        <v>7.1428567971777435E-2</v>
      </c>
      <c r="AB563" s="13">
        <f t="shared" si="61"/>
        <v>0.28571427188710974</v>
      </c>
    </row>
    <row r="564" spans="1:28" ht="87" outlineLevel="2" x14ac:dyDescent="0.35">
      <c r="A564" s="25" t="s">
        <v>245</v>
      </c>
      <c r="B564" s="25" t="s">
        <v>204</v>
      </c>
      <c r="C564" s="25" t="s">
        <v>101</v>
      </c>
      <c r="D564" s="25" t="s">
        <v>102</v>
      </c>
      <c r="E564" s="25" t="s">
        <v>255</v>
      </c>
      <c r="F564" s="26" t="s">
        <v>35</v>
      </c>
      <c r="G564" s="25">
        <v>1310</v>
      </c>
      <c r="H564" s="25">
        <v>709210000</v>
      </c>
      <c r="I564" s="26" t="s">
        <v>32</v>
      </c>
      <c r="J564" s="27" t="s">
        <v>534</v>
      </c>
      <c r="K564" s="24">
        <v>365210459</v>
      </c>
      <c r="L564" s="24">
        <v>365210459</v>
      </c>
      <c r="M564" s="24">
        <v>0</v>
      </c>
      <c r="N564" s="24">
        <v>0</v>
      </c>
      <c r="O564" s="24">
        <f t="shared" si="62"/>
        <v>365210459</v>
      </c>
      <c r="P564" s="24">
        <v>0</v>
      </c>
      <c r="Q564" s="24">
        <v>23859173</v>
      </c>
      <c r="R564" s="24">
        <v>0</v>
      </c>
      <c r="S564" s="24">
        <v>78259383</v>
      </c>
      <c r="T564" s="24">
        <v>78259383</v>
      </c>
      <c r="U564" s="24">
        <v>10022793</v>
      </c>
      <c r="V564" s="24">
        <v>263091903</v>
      </c>
      <c r="W564" s="24">
        <v>7795505</v>
      </c>
      <c r="X564" s="24">
        <f t="shared" si="63"/>
        <v>255296398</v>
      </c>
      <c r="Y564" s="12">
        <f t="shared" si="58"/>
        <v>0.21428571135198513</v>
      </c>
      <c r="Z564" s="12">
        <f t="shared" si="59"/>
        <v>0.21428571135198513</v>
      </c>
      <c r="AA564" s="12">
        <f t="shared" si="60"/>
        <v>6.5329928023775463E-2</v>
      </c>
      <c r="AB564" s="13">
        <f t="shared" si="61"/>
        <v>0.27961563937576062</v>
      </c>
    </row>
    <row r="565" spans="1:28" ht="116" outlineLevel="2" x14ac:dyDescent="0.35">
      <c r="A565" s="25" t="s">
        <v>245</v>
      </c>
      <c r="B565" s="25" t="s">
        <v>204</v>
      </c>
      <c r="C565" s="25" t="s">
        <v>101</v>
      </c>
      <c r="D565" s="25" t="s">
        <v>102</v>
      </c>
      <c r="E565" s="25" t="s">
        <v>110</v>
      </c>
      <c r="F565" s="26" t="s">
        <v>35</v>
      </c>
      <c r="G565" s="25">
        <v>1310</v>
      </c>
      <c r="H565" s="25">
        <v>709210000</v>
      </c>
      <c r="I565" s="26" t="s">
        <v>32</v>
      </c>
      <c r="J565" s="27" t="s">
        <v>535</v>
      </c>
      <c r="K565" s="24">
        <v>203193920</v>
      </c>
      <c r="L565" s="24">
        <v>203193920</v>
      </c>
      <c r="M565" s="24">
        <v>0</v>
      </c>
      <c r="N565" s="24">
        <v>0</v>
      </c>
      <c r="O565" s="24">
        <f t="shared" si="62"/>
        <v>203193920</v>
      </c>
      <c r="P565" s="24">
        <v>0</v>
      </c>
      <c r="Q565" s="24">
        <v>7209207</v>
      </c>
      <c r="R565" s="24">
        <v>0</v>
      </c>
      <c r="S565" s="24">
        <v>43541553</v>
      </c>
      <c r="T565" s="24">
        <v>43541553</v>
      </c>
      <c r="U565" s="24">
        <v>32870898</v>
      </c>
      <c r="V565" s="24">
        <v>152443160</v>
      </c>
      <c r="W565" s="24">
        <v>25566254</v>
      </c>
      <c r="X565" s="24">
        <f t="shared" si="63"/>
        <v>126876906</v>
      </c>
      <c r="Y565" s="12">
        <f t="shared" si="58"/>
        <v>0.21428570795819088</v>
      </c>
      <c r="Z565" s="12">
        <f t="shared" si="59"/>
        <v>0.21428570795819088</v>
      </c>
      <c r="AA565" s="12">
        <f t="shared" si="60"/>
        <v>3.5479442495129777E-2</v>
      </c>
      <c r="AB565" s="13">
        <f t="shared" si="61"/>
        <v>0.24976515045332065</v>
      </c>
    </row>
    <row r="566" spans="1:28" ht="58" outlineLevel="2" x14ac:dyDescent="0.35">
      <c r="A566" s="25" t="s">
        <v>245</v>
      </c>
      <c r="B566" s="25" t="s">
        <v>204</v>
      </c>
      <c r="C566" s="25" t="s">
        <v>101</v>
      </c>
      <c r="D566" s="25" t="s">
        <v>102</v>
      </c>
      <c r="E566" s="25" t="s">
        <v>256</v>
      </c>
      <c r="F566" s="26" t="s">
        <v>35</v>
      </c>
      <c r="G566" s="25">
        <v>1310</v>
      </c>
      <c r="H566" s="25">
        <v>709210000</v>
      </c>
      <c r="I566" s="26" t="s">
        <v>32</v>
      </c>
      <c r="J566" s="27" t="s">
        <v>536</v>
      </c>
      <c r="K566" s="24">
        <v>216157838</v>
      </c>
      <c r="L566" s="24">
        <v>216157838</v>
      </c>
      <c r="M566" s="24">
        <v>0</v>
      </c>
      <c r="N566" s="24">
        <v>0</v>
      </c>
      <c r="O566" s="24">
        <f t="shared" si="62"/>
        <v>216157838</v>
      </c>
      <c r="P566" s="24">
        <v>0</v>
      </c>
      <c r="Q566" s="24">
        <v>30879690</v>
      </c>
      <c r="R566" s="24">
        <v>0</v>
      </c>
      <c r="S566" s="24">
        <v>30879690</v>
      </c>
      <c r="T566" s="24">
        <v>30879690</v>
      </c>
      <c r="U566" s="24">
        <v>0</v>
      </c>
      <c r="V566" s="24">
        <v>154398458</v>
      </c>
      <c r="W566" s="24">
        <v>0</v>
      </c>
      <c r="X566" s="24">
        <f t="shared" si="63"/>
        <v>154398458</v>
      </c>
      <c r="Y566" s="12">
        <f t="shared" si="58"/>
        <v>0.14285713757000104</v>
      </c>
      <c r="Z566" s="12">
        <f t="shared" si="59"/>
        <v>0.14285713757000104</v>
      </c>
      <c r="AA566" s="12">
        <f t="shared" si="60"/>
        <v>0.14285713757000104</v>
      </c>
      <c r="AB566" s="13">
        <f t="shared" si="61"/>
        <v>0.28571427514000208</v>
      </c>
    </row>
    <row r="567" spans="1:28" ht="72.5" outlineLevel="2" x14ac:dyDescent="0.35">
      <c r="A567" s="25" t="s">
        <v>245</v>
      </c>
      <c r="B567" s="25" t="s">
        <v>204</v>
      </c>
      <c r="C567" s="25" t="s">
        <v>101</v>
      </c>
      <c r="D567" s="25" t="s">
        <v>102</v>
      </c>
      <c r="E567" s="25" t="s">
        <v>111</v>
      </c>
      <c r="F567" s="26" t="s">
        <v>35</v>
      </c>
      <c r="G567" s="25">
        <v>1310</v>
      </c>
      <c r="H567" s="25">
        <v>709210000</v>
      </c>
      <c r="I567" s="26" t="s">
        <v>32</v>
      </c>
      <c r="J567" s="27" t="s">
        <v>537</v>
      </c>
      <c r="K567" s="24">
        <v>170714294</v>
      </c>
      <c r="L567" s="24">
        <v>170714294</v>
      </c>
      <c r="M567" s="24">
        <v>0</v>
      </c>
      <c r="N567" s="24">
        <v>0</v>
      </c>
      <c r="O567" s="24">
        <f t="shared" si="62"/>
        <v>170714294</v>
      </c>
      <c r="P567" s="24">
        <v>0</v>
      </c>
      <c r="Q567" s="24">
        <v>12193878</v>
      </c>
      <c r="R567" s="24">
        <v>0</v>
      </c>
      <c r="S567" s="24">
        <v>36581634</v>
      </c>
      <c r="T567" s="24">
        <v>36581634</v>
      </c>
      <c r="U567" s="24">
        <v>0</v>
      </c>
      <c r="V567" s="24">
        <v>121938782</v>
      </c>
      <c r="W567" s="24">
        <v>0</v>
      </c>
      <c r="X567" s="24">
        <f t="shared" si="63"/>
        <v>121938782</v>
      </c>
      <c r="Y567" s="12">
        <f t="shared" si="58"/>
        <v>0.21428571177525416</v>
      </c>
      <c r="Z567" s="12">
        <f t="shared" si="59"/>
        <v>0.21428571177525416</v>
      </c>
      <c r="AA567" s="12">
        <f t="shared" si="60"/>
        <v>7.1428570591751381E-2</v>
      </c>
      <c r="AB567" s="13">
        <f t="shared" si="61"/>
        <v>0.28571428236700552</v>
      </c>
    </row>
    <row r="568" spans="1:28" ht="58" outlineLevel="2" x14ac:dyDescent="0.35">
      <c r="A568" s="25" t="s">
        <v>245</v>
      </c>
      <c r="B568" s="25" t="s">
        <v>204</v>
      </c>
      <c r="C568" s="25" t="s">
        <v>101</v>
      </c>
      <c r="D568" s="25" t="s">
        <v>102</v>
      </c>
      <c r="E568" s="25" t="s">
        <v>257</v>
      </c>
      <c r="F568" s="26" t="s">
        <v>35</v>
      </c>
      <c r="G568" s="25">
        <v>1310</v>
      </c>
      <c r="H568" s="25">
        <v>709210000</v>
      </c>
      <c r="I568" s="26" t="s">
        <v>32</v>
      </c>
      <c r="J568" s="27" t="s">
        <v>538</v>
      </c>
      <c r="K568" s="24">
        <v>316853928</v>
      </c>
      <c r="L568" s="24">
        <v>316853928</v>
      </c>
      <c r="M568" s="24">
        <v>0</v>
      </c>
      <c r="N568" s="24">
        <v>0</v>
      </c>
      <c r="O568" s="24">
        <f t="shared" si="62"/>
        <v>316853928</v>
      </c>
      <c r="P568" s="24">
        <v>0</v>
      </c>
      <c r="Q568" s="24">
        <v>22632423</v>
      </c>
      <c r="R568" s="24">
        <v>0</v>
      </c>
      <c r="S568" s="24">
        <v>67897269</v>
      </c>
      <c r="T568" s="24">
        <v>67897269</v>
      </c>
      <c r="U568" s="24">
        <v>0</v>
      </c>
      <c r="V568" s="24">
        <v>226324236</v>
      </c>
      <c r="W568" s="24">
        <v>0</v>
      </c>
      <c r="X568" s="24">
        <f t="shared" si="63"/>
        <v>226324236</v>
      </c>
      <c r="Y568" s="12">
        <f t="shared" si="58"/>
        <v>0.21428571022796347</v>
      </c>
      <c r="Z568" s="12">
        <f t="shared" si="59"/>
        <v>0.21428571022796347</v>
      </c>
      <c r="AA568" s="12">
        <f t="shared" si="60"/>
        <v>7.1428570075987824E-2</v>
      </c>
      <c r="AB568" s="13">
        <f t="shared" si="61"/>
        <v>0.2857142803039513</v>
      </c>
    </row>
    <row r="569" spans="1:28" ht="72.5" outlineLevel="2" x14ac:dyDescent="0.35">
      <c r="A569" s="25" t="s">
        <v>245</v>
      </c>
      <c r="B569" s="25" t="s">
        <v>204</v>
      </c>
      <c r="C569" s="25" t="s">
        <v>101</v>
      </c>
      <c r="D569" s="25" t="s">
        <v>102</v>
      </c>
      <c r="E569" s="25" t="s">
        <v>235</v>
      </c>
      <c r="F569" s="26" t="s">
        <v>35</v>
      </c>
      <c r="G569" s="25">
        <v>1310</v>
      </c>
      <c r="H569" s="25">
        <v>709210000</v>
      </c>
      <c r="I569" s="26" t="s">
        <v>32</v>
      </c>
      <c r="J569" s="27" t="s">
        <v>539</v>
      </c>
      <c r="K569" s="24">
        <v>193640439</v>
      </c>
      <c r="L569" s="24">
        <v>193640439</v>
      </c>
      <c r="M569" s="24">
        <v>0</v>
      </c>
      <c r="N569" s="24">
        <v>0</v>
      </c>
      <c r="O569" s="24">
        <f t="shared" si="62"/>
        <v>193640439</v>
      </c>
      <c r="P569" s="24">
        <v>0</v>
      </c>
      <c r="Q569" s="24">
        <v>13831459</v>
      </c>
      <c r="R569" s="24">
        <v>0</v>
      </c>
      <c r="S569" s="24">
        <v>41494377</v>
      </c>
      <c r="T569" s="24">
        <v>41494377</v>
      </c>
      <c r="U569" s="24">
        <v>0</v>
      </c>
      <c r="V569" s="24">
        <v>138314603</v>
      </c>
      <c r="W569" s="24">
        <v>0</v>
      </c>
      <c r="X569" s="24">
        <f t="shared" si="63"/>
        <v>138314603</v>
      </c>
      <c r="Y569" s="12">
        <f t="shared" si="58"/>
        <v>0.21428569989969914</v>
      </c>
      <c r="Z569" s="12">
        <f t="shared" si="59"/>
        <v>0.21428569989969914</v>
      </c>
      <c r="AA569" s="12">
        <f t="shared" si="60"/>
        <v>7.1428566633233048E-2</v>
      </c>
      <c r="AB569" s="13">
        <f t="shared" si="61"/>
        <v>0.28571426653293219</v>
      </c>
    </row>
    <row r="570" spans="1:28" ht="72.5" outlineLevel="2" x14ac:dyDescent="0.35">
      <c r="A570" s="25" t="s">
        <v>245</v>
      </c>
      <c r="B570" s="25" t="s">
        <v>204</v>
      </c>
      <c r="C570" s="25" t="s">
        <v>101</v>
      </c>
      <c r="D570" s="25" t="s">
        <v>102</v>
      </c>
      <c r="E570" s="25" t="s">
        <v>214</v>
      </c>
      <c r="F570" s="26" t="s">
        <v>35</v>
      </c>
      <c r="G570" s="25">
        <v>1310</v>
      </c>
      <c r="H570" s="25">
        <v>709210000</v>
      </c>
      <c r="I570" s="26" t="s">
        <v>32</v>
      </c>
      <c r="J570" s="27" t="s">
        <v>540</v>
      </c>
      <c r="K570" s="24">
        <v>246661373</v>
      </c>
      <c r="L570" s="24">
        <v>246661373</v>
      </c>
      <c r="M570" s="24">
        <v>0</v>
      </c>
      <c r="N570" s="24">
        <v>0</v>
      </c>
      <c r="O570" s="24">
        <f t="shared" si="62"/>
        <v>246661373</v>
      </c>
      <c r="P570" s="24">
        <v>0</v>
      </c>
      <c r="Q570" s="24">
        <v>17618669</v>
      </c>
      <c r="R570" s="24">
        <v>0</v>
      </c>
      <c r="S570" s="24">
        <v>52856007</v>
      </c>
      <c r="T570" s="24">
        <v>52856007</v>
      </c>
      <c r="U570" s="24">
        <v>0</v>
      </c>
      <c r="V570" s="24">
        <v>176186697</v>
      </c>
      <c r="W570" s="24">
        <v>0</v>
      </c>
      <c r="X570" s="24">
        <f t="shared" si="63"/>
        <v>176186697</v>
      </c>
      <c r="Y570" s="12">
        <f t="shared" si="58"/>
        <v>0.21428570820450268</v>
      </c>
      <c r="Z570" s="12">
        <f t="shared" si="59"/>
        <v>0.21428570820450268</v>
      </c>
      <c r="AA570" s="12">
        <f t="shared" si="60"/>
        <v>7.1428569401500899E-2</v>
      </c>
      <c r="AB570" s="13">
        <f t="shared" si="61"/>
        <v>0.2857142776060036</v>
      </c>
    </row>
    <row r="571" spans="1:28" ht="174" outlineLevel="2" x14ac:dyDescent="0.35">
      <c r="A571" s="25" t="s">
        <v>245</v>
      </c>
      <c r="B571" s="25" t="s">
        <v>204</v>
      </c>
      <c r="C571" s="25" t="s">
        <v>101</v>
      </c>
      <c r="D571" s="25" t="s">
        <v>102</v>
      </c>
      <c r="E571" s="25" t="s">
        <v>258</v>
      </c>
      <c r="F571" s="26" t="s">
        <v>35</v>
      </c>
      <c r="G571" s="25">
        <v>1310</v>
      </c>
      <c r="H571" s="25">
        <v>709210000</v>
      </c>
      <c r="I571" s="26" t="s">
        <v>32</v>
      </c>
      <c r="J571" s="27" t="s">
        <v>541</v>
      </c>
      <c r="K571" s="24">
        <v>72812499</v>
      </c>
      <c r="L571" s="24">
        <v>72812499</v>
      </c>
      <c r="M571" s="24">
        <v>0</v>
      </c>
      <c r="N571" s="24">
        <v>0</v>
      </c>
      <c r="O571" s="24">
        <f t="shared" si="62"/>
        <v>72812499</v>
      </c>
      <c r="P571" s="24">
        <v>0</v>
      </c>
      <c r="Q571" s="24">
        <v>0</v>
      </c>
      <c r="R571" s="24">
        <v>0</v>
      </c>
      <c r="S571" s="24">
        <v>0</v>
      </c>
      <c r="T571" s="24">
        <v>0</v>
      </c>
      <c r="U571" s="24">
        <v>24270833</v>
      </c>
      <c r="V571" s="24">
        <v>72812499</v>
      </c>
      <c r="W571" s="24">
        <v>0</v>
      </c>
      <c r="X571" s="24">
        <f t="shared" ref="X571:X602" si="64">+$O571-$P571-$Q571-$R571-$S571-$W571</f>
        <v>72812499</v>
      </c>
      <c r="Y571" s="12">
        <f t="shared" si="58"/>
        <v>0</v>
      </c>
      <c r="Z571" s="12">
        <f t="shared" si="59"/>
        <v>0</v>
      </c>
      <c r="AA571" s="12">
        <f t="shared" si="60"/>
        <v>0</v>
      </c>
      <c r="AB571" s="13">
        <f t="shared" si="61"/>
        <v>0</v>
      </c>
    </row>
    <row r="572" spans="1:28" ht="72.5" outlineLevel="2" x14ac:dyDescent="0.35">
      <c r="A572" s="25" t="s">
        <v>245</v>
      </c>
      <c r="B572" s="25" t="s">
        <v>204</v>
      </c>
      <c r="C572" s="25" t="s">
        <v>101</v>
      </c>
      <c r="D572" s="25" t="s">
        <v>102</v>
      </c>
      <c r="E572" s="25" t="s">
        <v>238</v>
      </c>
      <c r="F572" s="26" t="s">
        <v>35</v>
      </c>
      <c r="G572" s="25">
        <v>1310</v>
      </c>
      <c r="H572" s="25">
        <v>709210000</v>
      </c>
      <c r="I572" s="26" t="s">
        <v>32</v>
      </c>
      <c r="J572" s="27" t="s">
        <v>542</v>
      </c>
      <c r="K572" s="24">
        <v>47295566</v>
      </c>
      <c r="L572" s="24">
        <v>47295566</v>
      </c>
      <c r="M572" s="24">
        <v>0</v>
      </c>
      <c r="N572" s="24">
        <v>0</v>
      </c>
      <c r="O572" s="24">
        <f t="shared" si="62"/>
        <v>47295566</v>
      </c>
      <c r="P572" s="24">
        <v>0</v>
      </c>
      <c r="Q572" s="24">
        <v>11823891</v>
      </c>
      <c r="R572" s="24">
        <v>0</v>
      </c>
      <c r="S572" s="24">
        <v>0</v>
      </c>
      <c r="T572" s="24">
        <v>0</v>
      </c>
      <c r="U572" s="24">
        <v>0</v>
      </c>
      <c r="V572" s="24">
        <v>35471675</v>
      </c>
      <c r="W572" s="24">
        <v>0</v>
      </c>
      <c r="X572" s="24">
        <f t="shared" si="64"/>
        <v>35471675</v>
      </c>
      <c r="Y572" s="12">
        <f t="shared" si="58"/>
        <v>0</v>
      </c>
      <c r="Z572" s="12">
        <f t="shared" si="59"/>
        <v>0</v>
      </c>
      <c r="AA572" s="12">
        <f t="shared" si="60"/>
        <v>0.24999998942818444</v>
      </c>
      <c r="AB572" s="13">
        <f t="shared" si="61"/>
        <v>0.24999998942818444</v>
      </c>
    </row>
    <row r="573" spans="1:28" ht="72.5" outlineLevel="2" x14ac:dyDescent="0.35">
      <c r="A573" s="25" t="s">
        <v>245</v>
      </c>
      <c r="B573" s="25" t="s">
        <v>204</v>
      </c>
      <c r="C573" s="25" t="s">
        <v>101</v>
      </c>
      <c r="D573" s="25" t="s">
        <v>102</v>
      </c>
      <c r="E573" s="25" t="s">
        <v>239</v>
      </c>
      <c r="F573" s="26" t="s">
        <v>35</v>
      </c>
      <c r="G573" s="25">
        <v>1310</v>
      </c>
      <c r="H573" s="25">
        <v>709210000</v>
      </c>
      <c r="I573" s="26" t="s">
        <v>32</v>
      </c>
      <c r="J573" s="27" t="s">
        <v>543</v>
      </c>
      <c r="K573" s="24">
        <v>1071193</v>
      </c>
      <c r="L573" s="24">
        <v>1071193</v>
      </c>
      <c r="M573" s="24">
        <v>0</v>
      </c>
      <c r="N573" s="24">
        <v>0</v>
      </c>
      <c r="O573" s="24">
        <f t="shared" si="62"/>
        <v>1071193</v>
      </c>
      <c r="P573" s="24">
        <v>0</v>
      </c>
      <c r="Q573" s="24">
        <v>267798</v>
      </c>
      <c r="R573" s="24">
        <v>0</v>
      </c>
      <c r="S573" s="24">
        <v>0</v>
      </c>
      <c r="T573" s="24">
        <v>0</v>
      </c>
      <c r="U573" s="24">
        <v>0</v>
      </c>
      <c r="V573" s="24">
        <v>803395</v>
      </c>
      <c r="W573" s="24">
        <v>0</v>
      </c>
      <c r="X573" s="24">
        <f t="shared" si="64"/>
        <v>803395</v>
      </c>
      <c r="Y573" s="12">
        <f t="shared" si="58"/>
        <v>0</v>
      </c>
      <c r="Z573" s="12">
        <f t="shared" si="59"/>
        <v>0</v>
      </c>
      <c r="AA573" s="12">
        <f t="shared" si="60"/>
        <v>0.24999976661535317</v>
      </c>
      <c r="AB573" s="13">
        <f t="shared" si="61"/>
        <v>0.24999976661535317</v>
      </c>
    </row>
    <row r="574" spans="1:28" ht="72.5" outlineLevel="2" x14ac:dyDescent="0.35">
      <c r="A574" s="25" t="s">
        <v>245</v>
      </c>
      <c r="B574" s="25" t="s">
        <v>204</v>
      </c>
      <c r="C574" s="25" t="s">
        <v>101</v>
      </c>
      <c r="D574" s="25" t="s">
        <v>102</v>
      </c>
      <c r="E574" s="25" t="s">
        <v>240</v>
      </c>
      <c r="F574" s="26" t="s">
        <v>35</v>
      </c>
      <c r="G574" s="25">
        <v>1310</v>
      </c>
      <c r="H574" s="25">
        <v>709210000</v>
      </c>
      <c r="I574" s="26" t="s">
        <v>32</v>
      </c>
      <c r="J574" s="27" t="s">
        <v>544</v>
      </c>
      <c r="K574" s="24">
        <v>23647783</v>
      </c>
      <c r="L574" s="24">
        <v>23647783</v>
      </c>
      <c r="M574" s="24">
        <v>0</v>
      </c>
      <c r="N574" s="24">
        <v>0</v>
      </c>
      <c r="O574" s="24">
        <f t="shared" si="62"/>
        <v>23647783</v>
      </c>
      <c r="P574" s="24">
        <v>0</v>
      </c>
      <c r="Q574" s="24">
        <v>5911947</v>
      </c>
      <c r="R574" s="24">
        <v>0</v>
      </c>
      <c r="S574" s="24">
        <v>0</v>
      </c>
      <c r="T574" s="24">
        <v>0</v>
      </c>
      <c r="U574" s="24">
        <v>0</v>
      </c>
      <c r="V574" s="24">
        <v>17735836</v>
      </c>
      <c r="W574" s="24">
        <v>0</v>
      </c>
      <c r="X574" s="24">
        <f t="shared" si="64"/>
        <v>17735836</v>
      </c>
      <c r="Y574" s="12">
        <f t="shared" si="58"/>
        <v>0</v>
      </c>
      <c r="Z574" s="12">
        <f t="shared" si="59"/>
        <v>0</v>
      </c>
      <c r="AA574" s="12">
        <f t="shared" si="60"/>
        <v>0.25000005285907773</v>
      </c>
      <c r="AB574" s="13">
        <f t="shared" si="61"/>
        <v>0.25000005285907773</v>
      </c>
    </row>
    <row r="575" spans="1:28" ht="72.5" outlineLevel="2" x14ac:dyDescent="0.35">
      <c r="A575" s="25" t="s">
        <v>245</v>
      </c>
      <c r="B575" s="25" t="s">
        <v>204</v>
      </c>
      <c r="C575" s="25" t="s">
        <v>101</v>
      </c>
      <c r="D575" s="25" t="s">
        <v>102</v>
      </c>
      <c r="E575" s="25" t="s">
        <v>129</v>
      </c>
      <c r="F575" s="26" t="s">
        <v>35</v>
      </c>
      <c r="G575" s="25">
        <v>1310</v>
      </c>
      <c r="H575" s="25">
        <v>709210000</v>
      </c>
      <c r="I575" s="26" t="s">
        <v>32</v>
      </c>
      <c r="J575" s="27" t="s">
        <v>545</v>
      </c>
      <c r="K575" s="24">
        <v>535596</v>
      </c>
      <c r="L575" s="24">
        <v>535596</v>
      </c>
      <c r="M575" s="24">
        <v>0</v>
      </c>
      <c r="N575" s="24">
        <v>0</v>
      </c>
      <c r="O575" s="24">
        <f t="shared" si="62"/>
        <v>535596</v>
      </c>
      <c r="P575" s="24">
        <v>0</v>
      </c>
      <c r="Q575" s="24">
        <v>133899</v>
      </c>
      <c r="R575" s="24">
        <v>0</v>
      </c>
      <c r="S575" s="24">
        <v>0</v>
      </c>
      <c r="T575" s="24">
        <v>0</v>
      </c>
      <c r="U575" s="24">
        <v>0</v>
      </c>
      <c r="V575" s="24">
        <v>401697</v>
      </c>
      <c r="W575" s="24">
        <v>0</v>
      </c>
      <c r="X575" s="24">
        <f t="shared" si="64"/>
        <v>401697</v>
      </c>
      <c r="Y575" s="12">
        <f t="shared" si="58"/>
        <v>0</v>
      </c>
      <c r="Z575" s="12">
        <f t="shared" si="59"/>
        <v>0</v>
      </c>
      <c r="AA575" s="12">
        <f t="shared" si="60"/>
        <v>0.25</v>
      </c>
      <c r="AB575" s="13">
        <f t="shared" si="61"/>
        <v>0.25</v>
      </c>
    </row>
    <row r="576" spans="1:28" ht="72.5" outlineLevel="2" x14ac:dyDescent="0.35">
      <c r="A576" s="25" t="s">
        <v>245</v>
      </c>
      <c r="B576" s="25" t="s">
        <v>204</v>
      </c>
      <c r="C576" s="25" t="s">
        <v>101</v>
      </c>
      <c r="D576" s="25" t="s">
        <v>102</v>
      </c>
      <c r="E576" s="25" t="s">
        <v>113</v>
      </c>
      <c r="F576" s="26" t="s">
        <v>35</v>
      </c>
      <c r="G576" s="25">
        <v>1310</v>
      </c>
      <c r="H576" s="25">
        <v>709210000</v>
      </c>
      <c r="I576" s="26" t="s">
        <v>32</v>
      </c>
      <c r="J576" s="27" t="s">
        <v>546</v>
      </c>
      <c r="K576" s="24">
        <v>235684025</v>
      </c>
      <c r="L576" s="24">
        <v>235684025</v>
      </c>
      <c r="M576" s="24">
        <v>0</v>
      </c>
      <c r="N576" s="24">
        <v>0</v>
      </c>
      <c r="O576" s="24">
        <f t="shared" si="62"/>
        <v>235684025</v>
      </c>
      <c r="P576" s="24">
        <v>0</v>
      </c>
      <c r="Q576" s="24">
        <v>16834573</v>
      </c>
      <c r="R576" s="24">
        <v>0</v>
      </c>
      <c r="S576" s="24">
        <v>50503719</v>
      </c>
      <c r="T576" s="24">
        <v>50503719</v>
      </c>
      <c r="U576" s="24">
        <v>0</v>
      </c>
      <c r="V576" s="24">
        <v>168345733</v>
      </c>
      <c r="W576" s="24">
        <v>0</v>
      </c>
      <c r="X576" s="24">
        <f t="shared" si="64"/>
        <v>168345733</v>
      </c>
      <c r="Y576" s="12">
        <f t="shared" si="58"/>
        <v>0.2142857115580914</v>
      </c>
      <c r="Z576" s="12">
        <f t="shared" si="59"/>
        <v>0.2142857115580914</v>
      </c>
      <c r="AA576" s="12">
        <f t="shared" si="60"/>
        <v>7.1428570519363799E-2</v>
      </c>
      <c r="AB576" s="13">
        <f t="shared" si="61"/>
        <v>0.2857142820774552</v>
      </c>
    </row>
    <row r="577" spans="1:28" ht="58" outlineLevel="2" x14ac:dyDescent="0.35">
      <c r="A577" s="25" t="s">
        <v>245</v>
      </c>
      <c r="B577" s="25" t="s">
        <v>204</v>
      </c>
      <c r="C577" s="25" t="s">
        <v>101</v>
      </c>
      <c r="D577" s="25" t="s">
        <v>102</v>
      </c>
      <c r="E577" s="25" t="s">
        <v>115</v>
      </c>
      <c r="F577" s="26" t="s">
        <v>35</v>
      </c>
      <c r="G577" s="25">
        <v>1310</v>
      </c>
      <c r="H577" s="25">
        <v>709210000</v>
      </c>
      <c r="I577" s="26" t="s">
        <v>32</v>
      </c>
      <c r="J577" s="27" t="s">
        <v>547</v>
      </c>
      <c r="K577" s="24">
        <v>231612219</v>
      </c>
      <c r="L577" s="24">
        <v>231612219</v>
      </c>
      <c r="M577" s="24">
        <v>0</v>
      </c>
      <c r="N577" s="24">
        <v>0</v>
      </c>
      <c r="O577" s="24">
        <f t="shared" si="62"/>
        <v>231612219</v>
      </c>
      <c r="P577" s="24">
        <v>0</v>
      </c>
      <c r="Q577" s="24">
        <v>16543729</v>
      </c>
      <c r="R577" s="24">
        <v>0</v>
      </c>
      <c r="S577" s="24">
        <v>49631187</v>
      </c>
      <c r="T577" s="24">
        <v>49631187</v>
      </c>
      <c r="U577" s="24">
        <v>0</v>
      </c>
      <c r="V577" s="24">
        <v>165437303</v>
      </c>
      <c r="W577" s="24">
        <v>0</v>
      </c>
      <c r="X577" s="24">
        <f t="shared" si="64"/>
        <v>165437303</v>
      </c>
      <c r="Y577" s="12">
        <f t="shared" si="58"/>
        <v>0.21428570225822152</v>
      </c>
      <c r="Z577" s="12">
        <f t="shared" si="59"/>
        <v>0.21428570225822152</v>
      </c>
      <c r="AA577" s="12">
        <f t="shared" si="60"/>
        <v>7.1428567419407174E-2</v>
      </c>
      <c r="AB577" s="13">
        <f t="shared" si="61"/>
        <v>0.2857142696776287</v>
      </c>
    </row>
    <row r="578" spans="1:28" ht="58" outlineLevel="2" x14ac:dyDescent="0.35">
      <c r="A578" s="25" t="s">
        <v>245</v>
      </c>
      <c r="B578" s="25" t="s">
        <v>204</v>
      </c>
      <c r="C578" s="25" t="s">
        <v>101</v>
      </c>
      <c r="D578" s="25" t="s">
        <v>102</v>
      </c>
      <c r="E578" s="25" t="s">
        <v>117</v>
      </c>
      <c r="F578" s="26" t="s">
        <v>35</v>
      </c>
      <c r="G578" s="25">
        <v>1310</v>
      </c>
      <c r="H578" s="25">
        <v>709210000</v>
      </c>
      <c r="I578" s="26" t="s">
        <v>32</v>
      </c>
      <c r="J578" s="27" t="s">
        <v>548</v>
      </c>
      <c r="K578" s="24">
        <v>238545357</v>
      </c>
      <c r="L578" s="24">
        <v>238545357</v>
      </c>
      <c r="M578" s="24">
        <v>0</v>
      </c>
      <c r="N578" s="24">
        <v>0</v>
      </c>
      <c r="O578" s="24">
        <f t="shared" si="62"/>
        <v>238545357</v>
      </c>
      <c r="P578" s="24">
        <v>0</v>
      </c>
      <c r="Q578" s="24">
        <v>17038954</v>
      </c>
      <c r="R578" s="24">
        <v>0</v>
      </c>
      <c r="S578" s="24">
        <v>51116862</v>
      </c>
      <c r="T578" s="24">
        <v>51116862</v>
      </c>
      <c r="U578" s="24">
        <v>0</v>
      </c>
      <c r="V578" s="24">
        <v>170389541</v>
      </c>
      <c r="W578" s="24">
        <v>0</v>
      </c>
      <c r="X578" s="24">
        <f t="shared" si="64"/>
        <v>170389541</v>
      </c>
      <c r="Y578" s="12">
        <f t="shared" si="58"/>
        <v>0.21428571338741254</v>
      </c>
      <c r="Z578" s="12">
        <f t="shared" si="59"/>
        <v>0.21428571338741254</v>
      </c>
      <c r="AA578" s="12">
        <f t="shared" si="60"/>
        <v>7.1428571129137503E-2</v>
      </c>
      <c r="AB578" s="13">
        <f t="shared" si="61"/>
        <v>0.28571428451655001</v>
      </c>
    </row>
    <row r="579" spans="1:28" ht="58" outlineLevel="2" x14ac:dyDescent="0.35">
      <c r="A579" s="25" t="s">
        <v>245</v>
      </c>
      <c r="B579" s="25" t="s">
        <v>204</v>
      </c>
      <c r="C579" s="25" t="s">
        <v>101</v>
      </c>
      <c r="D579" s="25" t="s">
        <v>102</v>
      </c>
      <c r="E579" s="25" t="s">
        <v>259</v>
      </c>
      <c r="F579" s="26" t="s">
        <v>35</v>
      </c>
      <c r="G579" s="25">
        <v>1310</v>
      </c>
      <c r="H579" s="25">
        <v>709210000</v>
      </c>
      <c r="I579" s="26" t="s">
        <v>32</v>
      </c>
      <c r="J579" s="27" t="s">
        <v>549</v>
      </c>
      <c r="K579" s="24">
        <v>254400060</v>
      </c>
      <c r="L579" s="24">
        <v>254400060</v>
      </c>
      <c r="M579" s="24">
        <v>0</v>
      </c>
      <c r="N579" s="24">
        <v>0</v>
      </c>
      <c r="O579" s="24">
        <f t="shared" si="62"/>
        <v>254400060</v>
      </c>
      <c r="P579" s="24">
        <v>0</v>
      </c>
      <c r="Q579" s="24">
        <v>18171432</v>
      </c>
      <c r="R579" s="24">
        <v>0</v>
      </c>
      <c r="S579" s="24">
        <v>54514296</v>
      </c>
      <c r="T579" s="24">
        <v>54514296</v>
      </c>
      <c r="U579" s="24">
        <v>0</v>
      </c>
      <c r="V579" s="24">
        <v>181714332</v>
      </c>
      <c r="W579" s="24">
        <v>0</v>
      </c>
      <c r="X579" s="24">
        <f t="shared" si="64"/>
        <v>181714332</v>
      </c>
      <c r="Y579" s="12">
        <f t="shared" si="58"/>
        <v>0.21428570417789997</v>
      </c>
      <c r="Z579" s="12">
        <f t="shared" si="59"/>
        <v>0.21428570417789997</v>
      </c>
      <c r="AA579" s="12">
        <f t="shared" si="60"/>
        <v>7.1428568059299979E-2</v>
      </c>
      <c r="AB579" s="13">
        <f t="shared" si="61"/>
        <v>0.28571427223719992</v>
      </c>
    </row>
    <row r="580" spans="1:28" ht="43.5" outlineLevel="2" x14ac:dyDescent="0.35">
      <c r="A580" s="25" t="s">
        <v>245</v>
      </c>
      <c r="B580" s="25" t="s">
        <v>204</v>
      </c>
      <c r="C580" s="25" t="s">
        <v>101</v>
      </c>
      <c r="D580" s="25" t="s">
        <v>126</v>
      </c>
      <c r="E580" s="25" t="s">
        <v>34</v>
      </c>
      <c r="F580" s="26" t="s">
        <v>35</v>
      </c>
      <c r="G580" s="25">
        <v>1320</v>
      </c>
      <c r="H580" s="25">
        <v>709210000</v>
      </c>
      <c r="I580" s="26" t="s">
        <v>32</v>
      </c>
      <c r="J580" s="27" t="s">
        <v>423</v>
      </c>
      <c r="K580" s="24">
        <v>660186561</v>
      </c>
      <c r="L580" s="24">
        <v>660186561</v>
      </c>
      <c r="M580" s="24">
        <v>0</v>
      </c>
      <c r="N580" s="24">
        <v>0</v>
      </c>
      <c r="O580" s="24">
        <f t="shared" si="62"/>
        <v>660186561</v>
      </c>
      <c r="P580" s="24">
        <v>0</v>
      </c>
      <c r="Q580" s="24">
        <v>0</v>
      </c>
      <c r="R580" s="24">
        <v>0</v>
      </c>
      <c r="S580" s="24">
        <v>33531842.629999999</v>
      </c>
      <c r="T580" s="24">
        <v>33531842.629999999</v>
      </c>
      <c r="U580" s="24">
        <v>626654718.37</v>
      </c>
      <c r="V580" s="24">
        <v>626654718.37</v>
      </c>
      <c r="W580" s="24">
        <v>0</v>
      </c>
      <c r="X580" s="24">
        <f t="shared" si="64"/>
        <v>626654718.37</v>
      </c>
      <c r="Y580" s="12">
        <f t="shared" si="58"/>
        <v>5.0791465035593175E-2</v>
      </c>
      <c r="Z580" s="12">
        <f t="shared" si="59"/>
        <v>5.0791465035593175E-2</v>
      </c>
      <c r="AA580" s="12">
        <f t="shared" si="60"/>
        <v>0</v>
      </c>
      <c r="AB580" s="13">
        <f t="shared" si="61"/>
        <v>5.0791465035593175E-2</v>
      </c>
    </row>
    <row r="581" spans="1:28" ht="174" outlineLevel="2" x14ac:dyDescent="0.35">
      <c r="A581" s="25" t="s">
        <v>245</v>
      </c>
      <c r="B581" s="25" t="s">
        <v>204</v>
      </c>
      <c r="C581" s="25" t="s">
        <v>101</v>
      </c>
      <c r="D581" s="25" t="s">
        <v>213</v>
      </c>
      <c r="E581" s="25" t="s">
        <v>221</v>
      </c>
      <c r="F581" s="26" t="s">
        <v>35</v>
      </c>
      <c r="G581" s="25">
        <v>1320</v>
      </c>
      <c r="H581" s="25">
        <v>709210000</v>
      </c>
      <c r="I581" s="26" t="s">
        <v>32</v>
      </c>
      <c r="J581" s="27" t="s">
        <v>550</v>
      </c>
      <c r="K581" s="24">
        <v>19400316</v>
      </c>
      <c r="L581" s="24">
        <v>19400316</v>
      </c>
      <c r="M581" s="24">
        <v>0</v>
      </c>
      <c r="N581" s="24">
        <v>0</v>
      </c>
      <c r="O581" s="24">
        <f t="shared" si="62"/>
        <v>19400316</v>
      </c>
      <c r="P581" s="24">
        <v>0</v>
      </c>
      <c r="Q581" s="24">
        <v>1616693</v>
      </c>
      <c r="R581" s="24">
        <v>0</v>
      </c>
      <c r="S581" s="24">
        <v>3233386</v>
      </c>
      <c r="T581" s="24">
        <v>3233386</v>
      </c>
      <c r="U581" s="24">
        <v>0</v>
      </c>
      <c r="V581" s="24">
        <v>14550237</v>
      </c>
      <c r="W581" s="24">
        <v>0</v>
      </c>
      <c r="X581" s="24">
        <f t="shared" si="64"/>
        <v>14550237</v>
      </c>
      <c r="Y581" s="12">
        <f t="shared" si="58"/>
        <v>0.16666666666666666</v>
      </c>
      <c r="Z581" s="12">
        <f t="shared" si="59"/>
        <v>0.16666666666666666</v>
      </c>
      <c r="AA581" s="12">
        <f t="shared" si="60"/>
        <v>8.3333333333333329E-2</v>
      </c>
      <c r="AB581" s="13">
        <f t="shared" si="61"/>
        <v>0.25</v>
      </c>
    </row>
    <row r="582" spans="1:28" ht="58" outlineLevel="2" x14ac:dyDescent="0.35">
      <c r="A582" s="25" t="s">
        <v>245</v>
      </c>
      <c r="B582" s="25" t="s">
        <v>204</v>
      </c>
      <c r="C582" s="25" t="s">
        <v>101</v>
      </c>
      <c r="D582" s="25" t="s">
        <v>213</v>
      </c>
      <c r="E582" s="25" t="s">
        <v>260</v>
      </c>
      <c r="F582" s="26" t="s">
        <v>35</v>
      </c>
      <c r="G582" s="25">
        <v>1320</v>
      </c>
      <c r="H582" s="25">
        <v>709210000</v>
      </c>
      <c r="I582" s="26" t="s">
        <v>32</v>
      </c>
      <c r="J582" s="27" t="s">
        <v>551</v>
      </c>
      <c r="K582" s="24">
        <v>70943349</v>
      </c>
      <c r="L582" s="24">
        <v>70943349</v>
      </c>
      <c r="M582" s="24">
        <v>0</v>
      </c>
      <c r="N582" s="24">
        <v>0</v>
      </c>
      <c r="O582" s="24">
        <f t="shared" si="62"/>
        <v>70943349</v>
      </c>
      <c r="P582" s="24">
        <v>0</v>
      </c>
      <c r="Q582" s="24">
        <v>12582966.210000001</v>
      </c>
      <c r="R582" s="24">
        <v>0</v>
      </c>
      <c r="S582" s="24">
        <v>5152871.79</v>
      </c>
      <c r="T582" s="24">
        <v>5152871.79</v>
      </c>
      <c r="U582" s="24">
        <v>0</v>
      </c>
      <c r="V582" s="24">
        <v>53207511</v>
      </c>
      <c r="W582" s="24">
        <v>0</v>
      </c>
      <c r="X582" s="24">
        <f t="shared" si="64"/>
        <v>53207511</v>
      </c>
      <c r="Y582" s="12">
        <f t="shared" si="58"/>
        <v>7.2633613476578332E-2</v>
      </c>
      <c r="Z582" s="12">
        <f t="shared" si="59"/>
        <v>7.2633613476578332E-2</v>
      </c>
      <c r="AA582" s="12">
        <f t="shared" si="60"/>
        <v>0.17736639709523722</v>
      </c>
      <c r="AB582" s="13">
        <f t="shared" si="61"/>
        <v>0.25000001057181553</v>
      </c>
    </row>
    <row r="583" spans="1:28" ht="58" outlineLevel="2" x14ac:dyDescent="0.35">
      <c r="A583" s="25" t="s">
        <v>245</v>
      </c>
      <c r="B583" s="25" t="s">
        <v>204</v>
      </c>
      <c r="C583" s="25" t="s">
        <v>101</v>
      </c>
      <c r="D583" s="25" t="s">
        <v>213</v>
      </c>
      <c r="E583" s="25" t="s">
        <v>208</v>
      </c>
      <c r="F583" s="26" t="s">
        <v>35</v>
      </c>
      <c r="G583" s="25">
        <v>1320</v>
      </c>
      <c r="H583" s="25">
        <v>709210000</v>
      </c>
      <c r="I583" s="26" t="s">
        <v>32</v>
      </c>
      <c r="J583" s="27" t="s">
        <v>552</v>
      </c>
      <c r="K583" s="24">
        <v>1606789</v>
      </c>
      <c r="L583" s="24">
        <v>1606789</v>
      </c>
      <c r="M583" s="24">
        <v>0</v>
      </c>
      <c r="N583" s="24">
        <v>0</v>
      </c>
      <c r="O583" s="24">
        <f t="shared" si="62"/>
        <v>1606789</v>
      </c>
      <c r="P583" s="24">
        <v>0</v>
      </c>
      <c r="Q583" s="24">
        <v>284990.11</v>
      </c>
      <c r="R583" s="24">
        <v>0</v>
      </c>
      <c r="S583" s="24">
        <v>116706.89</v>
      </c>
      <c r="T583" s="24">
        <v>116706.89</v>
      </c>
      <c r="U583" s="24">
        <v>0</v>
      </c>
      <c r="V583" s="24">
        <v>1205092</v>
      </c>
      <c r="W583" s="24">
        <v>0</v>
      </c>
      <c r="X583" s="24">
        <f t="shared" si="64"/>
        <v>1205092.0000000002</v>
      </c>
      <c r="Y583" s="12">
        <f t="shared" si="58"/>
        <v>7.2633612751892132E-2</v>
      </c>
      <c r="Z583" s="12">
        <f t="shared" si="59"/>
        <v>7.2633612751892132E-2</v>
      </c>
      <c r="AA583" s="12">
        <f t="shared" si="60"/>
        <v>0.17736623165829488</v>
      </c>
      <c r="AB583" s="13">
        <f t="shared" si="61"/>
        <v>0.24999984441018702</v>
      </c>
    </row>
    <row r="584" spans="1:28" ht="409.5" outlineLevel="2" x14ac:dyDescent="0.35">
      <c r="A584" s="25" t="s">
        <v>245</v>
      </c>
      <c r="B584" s="25" t="s">
        <v>204</v>
      </c>
      <c r="C584" s="25" t="s">
        <v>101</v>
      </c>
      <c r="D584" s="25" t="s">
        <v>127</v>
      </c>
      <c r="E584" s="25" t="s">
        <v>52</v>
      </c>
      <c r="F584" s="26" t="s">
        <v>35</v>
      </c>
      <c r="G584" s="25">
        <v>1320</v>
      </c>
      <c r="H584" s="25">
        <v>709210000</v>
      </c>
      <c r="I584" s="26" t="s">
        <v>32</v>
      </c>
      <c r="J584" s="27" t="s">
        <v>553</v>
      </c>
      <c r="K584" s="24">
        <v>283912812</v>
      </c>
      <c r="L584" s="24">
        <v>283912812</v>
      </c>
      <c r="M584" s="24">
        <v>0</v>
      </c>
      <c r="N584" s="24">
        <v>0</v>
      </c>
      <c r="O584" s="24">
        <f t="shared" si="62"/>
        <v>283912812</v>
      </c>
      <c r="P584" s="24">
        <v>0</v>
      </c>
      <c r="Q584" s="24">
        <v>33527820.66</v>
      </c>
      <c r="R584" s="24">
        <v>0</v>
      </c>
      <c r="S584" s="24">
        <v>37450382.340000004</v>
      </c>
      <c r="T584" s="24">
        <v>37450382.340000004</v>
      </c>
      <c r="U584" s="24">
        <v>0</v>
      </c>
      <c r="V584" s="24">
        <v>212934609</v>
      </c>
      <c r="W584" s="24">
        <v>0</v>
      </c>
      <c r="X584" s="24">
        <f t="shared" si="64"/>
        <v>212934609</v>
      </c>
      <c r="Y584" s="12">
        <f t="shared" si="58"/>
        <v>0.13190803921874439</v>
      </c>
      <c r="Z584" s="12">
        <f t="shared" si="59"/>
        <v>0.13190803921874439</v>
      </c>
      <c r="AA584" s="12">
        <f t="shared" si="60"/>
        <v>0.11809196078125563</v>
      </c>
      <c r="AB584" s="13">
        <f t="shared" si="61"/>
        <v>0.25</v>
      </c>
    </row>
    <row r="585" spans="1:28" outlineLevel="2" x14ac:dyDescent="0.35">
      <c r="A585" s="25" t="s">
        <v>245</v>
      </c>
      <c r="B585" s="25" t="s">
        <v>204</v>
      </c>
      <c r="C585" s="25" t="s">
        <v>101</v>
      </c>
      <c r="D585" s="25" t="s">
        <v>250</v>
      </c>
      <c r="E585" s="25" t="s">
        <v>34</v>
      </c>
      <c r="F585" s="26" t="s">
        <v>35</v>
      </c>
      <c r="G585" s="25">
        <v>1320</v>
      </c>
      <c r="H585" s="25">
        <v>709210000</v>
      </c>
      <c r="I585" s="26" t="s">
        <v>32</v>
      </c>
      <c r="J585" s="27" t="s">
        <v>251</v>
      </c>
      <c r="K585" s="24">
        <v>880000</v>
      </c>
      <c r="L585" s="24">
        <v>880000</v>
      </c>
      <c r="M585" s="24">
        <v>0</v>
      </c>
      <c r="N585" s="24">
        <v>0</v>
      </c>
      <c r="O585" s="24">
        <f t="shared" si="62"/>
        <v>880000</v>
      </c>
      <c r="P585" s="24">
        <v>0</v>
      </c>
      <c r="Q585" s="24">
        <v>176000</v>
      </c>
      <c r="R585" s="24">
        <v>0</v>
      </c>
      <c r="S585" s="24">
        <v>0</v>
      </c>
      <c r="T585" s="24">
        <v>0</v>
      </c>
      <c r="U585" s="24">
        <v>0</v>
      </c>
      <c r="V585" s="24">
        <v>704000</v>
      </c>
      <c r="W585" s="24">
        <v>0</v>
      </c>
      <c r="X585" s="24">
        <f t="shared" si="64"/>
        <v>704000</v>
      </c>
      <c r="Y585" s="12">
        <f t="shared" si="58"/>
        <v>0</v>
      </c>
      <c r="Z585" s="12">
        <f t="shared" si="59"/>
        <v>0</v>
      </c>
      <c r="AA585" s="12">
        <f t="shared" si="60"/>
        <v>0.2</v>
      </c>
      <c r="AB585" s="13">
        <f t="shared" si="61"/>
        <v>0.2</v>
      </c>
    </row>
    <row r="586" spans="1:28" ht="87" outlineLevel="2" x14ac:dyDescent="0.35">
      <c r="A586" s="25" t="s">
        <v>245</v>
      </c>
      <c r="B586" s="25" t="s">
        <v>217</v>
      </c>
      <c r="C586" s="25" t="s">
        <v>101</v>
      </c>
      <c r="D586" s="25" t="s">
        <v>102</v>
      </c>
      <c r="E586" s="25" t="s">
        <v>52</v>
      </c>
      <c r="F586" s="26" t="s">
        <v>35</v>
      </c>
      <c r="G586" s="25">
        <v>1310</v>
      </c>
      <c r="H586" s="25">
        <v>709300000</v>
      </c>
      <c r="I586" s="26" t="s">
        <v>32</v>
      </c>
      <c r="J586" s="27" t="s">
        <v>399</v>
      </c>
      <c r="K586" s="24">
        <v>232805797</v>
      </c>
      <c r="L586" s="24">
        <v>232805797</v>
      </c>
      <c r="M586" s="24">
        <v>0</v>
      </c>
      <c r="N586" s="24">
        <v>0</v>
      </c>
      <c r="O586" s="24">
        <f t="shared" si="62"/>
        <v>232805797</v>
      </c>
      <c r="P586" s="24">
        <v>0</v>
      </c>
      <c r="Q586" s="24">
        <v>200881803.99000001</v>
      </c>
      <c r="R586" s="24">
        <v>0</v>
      </c>
      <c r="S586" s="24">
        <v>31923993.010000002</v>
      </c>
      <c r="T586" s="24">
        <v>31923993.010000002</v>
      </c>
      <c r="U586" s="24">
        <v>0</v>
      </c>
      <c r="V586" s="24">
        <v>0</v>
      </c>
      <c r="W586" s="24">
        <v>0</v>
      </c>
      <c r="X586" s="24">
        <f t="shared" si="64"/>
        <v>-1.1175870895385742E-8</v>
      </c>
      <c r="Y586" s="12">
        <f t="shared" si="58"/>
        <v>0.13712713953596267</v>
      </c>
      <c r="Z586" s="12">
        <f t="shared" si="59"/>
        <v>0.13712713953596267</v>
      </c>
      <c r="AA586" s="12">
        <f t="shared" si="60"/>
        <v>0.86287286046403733</v>
      </c>
      <c r="AB586" s="13">
        <f t="shared" si="61"/>
        <v>1</v>
      </c>
    </row>
    <row r="587" spans="1:28" ht="87" outlineLevel="2" x14ac:dyDescent="0.35">
      <c r="A587" s="25" t="s">
        <v>245</v>
      </c>
      <c r="B587" s="25" t="s">
        <v>217</v>
      </c>
      <c r="C587" s="25" t="s">
        <v>101</v>
      </c>
      <c r="D587" s="25" t="s">
        <v>102</v>
      </c>
      <c r="E587" s="25" t="s">
        <v>103</v>
      </c>
      <c r="F587" s="26" t="s">
        <v>35</v>
      </c>
      <c r="G587" s="25">
        <v>1310</v>
      </c>
      <c r="H587" s="25">
        <v>709300000</v>
      </c>
      <c r="I587" s="26" t="s">
        <v>32</v>
      </c>
      <c r="J587" s="27" t="s">
        <v>400</v>
      </c>
      <c r="K587" s="24">
        <v>435312905</v>
      </c>
      <c r="L587" s="24">
        <v>435312905</v>
      </c>
      <c r="M587" s="24">
        <v>0</v>
      </c>
      <c r="N587" s="24">
        <v>0</v>
      </c>
      <c r="O587" s="24">
        <f t="shared" si="62"/>
        <v>435312905</v>
      </c>
      <c r="P587" s="24">
        <v>0</v>
      </c>
      <c r="Q587" s="24">
        <v>338103640.80000001</v>
      </c>
      <c r="R587" s="24">
        <v>0</v>
      </c>
      <c r="S587" s="24">
        <v>97209264.200000003</v>
      </c>
      <c r="T587" s="24">
        <v>97209264.200000003</v>
      </c>
      <c r="U587" s="24">
        <v>0</v>
      </c>
      <c r="V587" s="24">
        <v>0</v>
      </c>
      <c r="W587" s="24">
        <v>0</v>
      </c>
      <c r="X587" s="24">
        <f t="shared" si="64"/>
        <v>-1.4901161193847656E-8</v>
      </c>
      <c r="Y587" s="12">
        <f t="shared" si="58"/>
        <v>0.22330894187481073</v>
      </c>
      <c r="Z587" s="12">
        <f t="shared" si="59"/>
        <v>0.22330894187481073</v>
      </c>
      <c r="AA587" s="12">
        <f t="shared" si="60"/>
        <v>0.77669105812518935</v>
      </c>
      <c r="AB587" s="13">
        <f t="shared" si="61"/>
        <v>1</v>
      </c>
    </row>
    <row r="588" spans="1:28" ht="58" outlineLevel="2" x14ac:dyDescent="0.35">
      <c r="A588" s="25" t="s">
        <v>245</v>
      </c>
      <c r="B588" s="25" t="s">
        <v>217</v>
      </c>
      <c r="C588" s="25" t="s">
        <v>101</v>
      </c>
      <c r="D588" s="25" t="s">
        <v>102</v>
      </c>
      <c r="E588" s="25" t="s">
        <v>104</v>
      </c>
      <c r="F588" s="26" t="s">
        <v>35</v>
      </c>
      <c r="G588" s="25">
        <v>1310</v>
      </c>
      <c r="H588" s="25">
        <v>709300000</v>
      </c>
      <c r="I588" s="26" t="s">
        <v>32</v>
      </c>
      <c r="J588" s="27" t="s">
        <v>522</v>
      </c>
      <c r="K588" s="24">
        <v>2775105299</v>
      </c>
      <c r="L588" s="24">
        <v>2775105299</v>
      </c>
      <c r="M588" s="24">
        <v>0</v>
      </c>
      <c r="N588" s="24">
        <v>0</v>
      </c>
      <c r="O588" s="24">
        <f t="shared" si="62"/>
        <v>2775105299</v>
      </c>
      <c r="P588" s="24">
        <v>0</v>
      </c>
      <c r="Q588" s="24">
        <v>2367895505.9899998</v>
      </c>
      <c r="R588" s="24">
        <v>0</v>
      </c>
      <c r="S588" s="24">
        <v>407209793.00999999</v>
      </c>
      <c r="T588" s="24">
        <v>407209793.00999999</v>
      </c>
      <c r="U588" s="24">
        <v>0</v>
      </c>
      <c r="V588" s="24">
        <v>0</v>
      </c>
      <c r="W588" s="24">
        <v>0</v>
      </c>
      <c r="X588" s="24">
        <f t="shared" si="64"/>
        <v>2.384185791015625E-7</v>
      </c>
      <c r="Y588" s="12">
        <f t="shared" ref="Y588:Y632" si="65">IFERROR(($S588/$L588),0)</f>
        <v>0.14673669974135276</v>
      </c>
      <c r="Z588" s="12">
        <f t="shared" ref="Z588:Z632" si="66">IFERROR(($S588/$O588),0)</f>
        <v>0.14673669974135276</v>
      </c>
      <c r="AA588" s="12">
        <f t="shared" ref="AA588:AA632" si="67">IFERROR((($P588+$Q588+$R588)/$O588),0)</f>
        <v>0.85326330025864716</v>
      </c>
      <c r="AB588" s="13">
        <f t="shared" ref="AB588:AB632" si="68">$Z588+$AA588</f>
        <v>0.99999999999999989</v>
      </c>
    </row>
    <row r="589" spans="1:28" ht="159.5" outlineLevel="2" x14ac:dyDescent="0.35">
      <c r="A589" s="25" t="s">
        <v>245</v>
      </c>
      <c r="B589" s="25" t="s">
        <v>217</v>
      </c>
      <c r="C589" s="25" t="s">
        <v>101</v>
      </c>
      <c r="D589" s="25" t="s">
        <v>102</v>
      </c>
      <c r="E589" s="25" t="s">
        <v>107</v>
      </c>
      <c r="F589" s="26" t="s">
        <v>35</v>
      </c>
      <c r="G589" s="25">
        <v>1310</v>
      </c>
      <c r="H589" s="25">
        <v>709300000</v>
      </c>
      <c r="I589" s="26" t="s">
        <v>32</v>
      </c>
      <c r="J589" s="27" t="s">
        <v>554</v>
      </c>
      <c r="K589" s="24">
        <v>13876886</v>
      </c>
      <c r="L589" s="24">
        <v>13876886</v>
      </c>
      <c r="M589" s="24">
        <v>0</v>
      </c>
      <c r="N589" s="24">
        <v>0</v>
      </c>
      <c r="O589" s="24">
        <f t="shared" si="62"/>
        <v>13876886</v>
      </c>
      <c r="P589" s="24">
        <v>0</v>
      </c>
      <c r="Q589" s="24">
        <v>0</v>
      </c>
      <c r="R589" s="24">
        <v>0</v>
      </c>
      <c r="S589" s="24">
        <v>0</v>
      </c>
      <c r="T589" s="24">
        <v>0</v>
      </c>
      <c r="U589" s="24">
        <v>0</v>
      </c>
      <c r="V589" s="24">
        <v>13876886</v>
      </c>
      <c r="W589" s="24">
        <v>0</v>
      </c>
      <c r="X589" s="24">
        <f t="shared" si="64"/>
        <v>13876886</v>
      </c>
      <c r="Y589" s="12">
        <f t="shared" si="65"/>
        <v>0</v>
      </c>
      <c r="Z589" s="12">
        <f t="shared" si="66"/>
        <v>0</v>
      </c>
      <c r="AA589" s="12">
        <f t="shared" si="67"/>
        <v>0</v>
      </c>
      <c r="AB589" s="13">
        <f t="shared" si="68"/>
        <v>0</v>
      </c>
    </row>
    <row r="590" spans="1:28" ht="43.5" outlineLevel="2" x14ac:dyDescent="0.35">
      <c r="A590" s="25" t="s">
        <v>245</v>
      </c>
      <c r="B590" s="25" t="s">
        <v>217</v>
      </c>
      <c r="C590" s="25" t="s">
        <v>101</v>
      </c>
      <c r="D590" s="25" t="s">
        <v>126</v>
      </c>
      <c r="E590" s="25" t="s">
        <v>34</v>
      </c>
      <c r="F590" s="26" t="s">
        <v>35</v>
      </c>
      <c r="G590" s="25">
        <v>1320</v>
      </c>
      <c r="H590" s="25">
        <v>709300000</v>
      </c>
      <c r="I590" s="26" t="s">
        <v>32</v>
      </c>
      <c r="J590" s="27" t="s">
        <v>423</v>
      </c>
      <c r="K590" s="24">
        <v>417517379</v>
      </c>
      <c r="L590" s="24">
        <v>417517379</v>
      </c>
      <c r="M590" s="24">
        <v>0</v>
      </c>
      <c r="N590" s="24">
        <v>0</v>
      </c>
      <c r="O590" s="24">
        <f t="shared" si="62"/>
        <v>417517379</v>
      </c>
      <c r="P590" s="24">
        <v>0</v>
      </c>
      <c r="Q590" s="24">
        <v>0</v>
      </c>
      <c r="R590" s="24">
        <v>0</v>
      </c>
      <c r="S590" s="24">
        <v>14946826.210000001</v>
      </c>
      <c r="T590" s="24">
        <v>14946826.210000001</v>
      </c>
      <c r="U590" s="24">
        <v>402570552.79000002</v>
      </c>
      <c r="V590" s="24">
        <v>402570552.79000002</v>
      </c>
      <c r="W590" s="24">
        <v>0</v>
      </c>
      <c r="X590" s="24">
        <f t="shared" si="64"/>
        <v>402570552.79000002</v>
      </c>
      <c r="Y590" s="12">
        <f t="shared" si="65"/>
        <v>3.579929114759077E-2</v>
      </c>
      <c r="Z590" s="12">
        <f t="shared" si="66"/>
        <v>3.579929114759077E-2</v>
      </c>
      <c r="AA590" s="12">
        <f t="shared" si="67"/>
        <v>0</v>
      </c>
      <c r="AB590" s="13">
        <f t="shared" si="68"/>
        <v>3.579929114759077E-2</v>
      </c>
    </row>
    <row r="591" spans="1:28" ht="87" outlineLevel="2" x14ac:dyDescent="0.35">
      <c r="A591" s="25" t="s">
        <v>245</v>
      </c>
      <c r="B591" s="25" t="s">
        <v>217</v>
      </c>
      <c r="C591" s="25" t="s">
        <v>101</v>
      </c>
      <c r="D591" s="25" t="s">
        <v>212</v>
      </c>
      <c r="E591" s="25" t="s">
        <v>104</v>
      </c>
      <c r="F591" s="26" t="s">
        <v>35</v>
      </c>
      <c r="G591" s="25">
        <v>1320</v>
      </c>
      <c r="H591" s="25">
        <v>709300000</v>
      </c>
      <c r="I591" s="26" t="s">
        <v>32</v>
      </c>
      <c r="J591" s="27" t="s">
        <v>555</v>
      </c>
      <c r="K591" s="24">
        <v>6720620</v>
      </c>
      <c r="L591" s="24">
        <v>6720620</v>
      </c>
      <c r="M591" s="24">
        <v>0</v>
      </c>
      <c r="N591" s="24">
        <v>0</v>
      </c>
      <c r="O591" s="24">
        <f t="shared" si="62"/>
        <v>6720620</v>
      </c>
      <c r="P591" s="24">
        <v>0</v>
      </c>
      <c r="Q591" s="24">
        <v>560052</v>
      </c>
      <c r="R591" s="24">
        <v>0</v>
      </c>
      <c r="S591" s="24">
        <v>1120104</v>
      </c>
      <c r="T591" s="24">
        <v>1120104</v>
      </c>
      <c r="U591" s="24">
        <v>0</v>
      </c>
      <c r="V591" s="24">
        <v>5040464</v>
      </c>
      <c r="W591" s="24">
        <v>0</v>
      </c>
      <c r="X591" s="24">
        <f t="shared" si="64"/>
        <v>5040464</v>
      </c>
      <c r="Y591" s="12">
        <f t="shared" si="65"/>
        <v>0.16666676586386375</v>
      </c>
      <c r="Z591" s="12">
        <f t="shared" si="66"/>
        <v>0.16666676586386375</v>
      </c>
      <c r="AA591" s="12">
        <f t="shared" si="67"/>
        <v>8.3333382931931876E-2</v>
      </c>
      <c r="AB591" s="13">
        <f t="shared" si="68"/>
        <v>0.25000014879579563</v>
      </c>
    </row>
    <row r="592" spans="1:28" ht="116" outlineLevel="2" x14ac:dyDescent="0.35">
      <c r="A592" s="25" t="s">
        <v>245</v>
      </c>
      <c r="B592" s="25" t="s">
        <v>217</v>
      </c>
      <c r="C592" s="25" t="s">
        <v>101</v>
      </c>
      <c r="D592" s="25" t="s">
        <v>213</v>
      </c>
      <c r="E592" s="25" t="s">
        <v>52</v>
      </c>
      <c r="F592" s="26" t="s">
        <v>35</v>
      </c>
      <c r="G592" s="25">
        <v>1320</v>
      </c>
      <c r="H592" s="25">
        <v>709300000</v>
      </c>
      <c r="I592" s="26" t="s">
        <v>32</v>
      </c>
      <c r="J592" s="27" t="s">
        <v>556</v>
      </c>
      <c r="K592" s="24">
        <v>19116155</v>
      </c>
      <c r="L592" s="24">
        <v>19116155</v>
      </c>
      <c r="M592" s="24">
        <v>0</v>
      </c>
      <c r="N592" s="24">
        <v>0</v>
      </c>
      <c r="O592" s="24">
        <f t="shared" si="62"/>
        <v>19116155</v>
      </c>
      <c r="P592" s="24">
        <v>0</v>
      </c>
      <c r="Q592" s="24">
        <v>1593013</v>
      </c>
      <c r="R592" s="24">
        <v>0</v>
      </c>
      <c r="S592" s="24">
        <v>3186026</v>
      </c>
      <c r="T592" s="24">
        <v>3186026</v>
      </c>
      <c r="U592" s="24">
        <v>0</v>
      </c>
      <c r="V592" s="24">
        <v>14337116</v>
      </c>
      <c r="W592" s="24">
        <v>0</v>
      </c>
      <c r="X592" s="24">
        <f t="shared" si="64"/>
        <v>14337116</v>
      </c>
      <c r="Y592" s="12">
        <f t="shared" si="65"/>
        <v>0.16666667538529584</v>
      </c>
      <c r="Z592" s="12">
        <f t="shared" si="66"/>
        <v>0.16666667538529584</v>
      </c>
      <c r="AA592" s="12">
        <f t="shared" si="67"/>
        <v>8.3333337692647919E-2</v>
      </c>
      <c r="AB592" s="13">
        <f t="shared" si="68"/>
        <v>0.25000001307794373</v>
      </c>
    </row>
    <row r="593" spans="1:28" ht="72.5" outlineLevel="2" x14ac:dyDescent="0.35">
      <c r="A593" s="25" t="s">
        <v>245</v>
      </c>
      <c r="B593" s="25" t="s">
        <v>217</v>
      </c>
      <c r="C593" s="25" t="s">
        <v>101</v>
      </c>
      <c r="D593" s="25" t="s">
        <v>213</v>
      </c>
      <c r="E593" s="25" t="s">
        <v>103</v>
      </c>
      <c r="F593" s="26" t="s">
        <v>35</v>
      </c>
      <c r="G593" s="25">
        <v>1320</v>
      </c>
      <c r="H593" s="25">
        <v>709300000</v>
      </c>
      <c r="I593" s="26" t="s">
        <v>32</v>
      </c>
      <c r="J593" s="27" t="s">
        <v>557</v>
      </c>
      <c r="K593" s="24">
        <v>96813158</v>
      </c>
      <c r="L593" s="24">
        <v>96813158</v>
      </c>
      <c r="M593" s="24">
        <v>0</v>
      </c>
      <c r="N593" s="24">
        <v>0</v>
      </c>
      <c r="O593" s="24">
        <f t="shared" ref="O593:O630" si="69">$L593+$M593</f>
        <v>96813158</v>
      </c>
      <c r="P593" s="24">
        <v>0</v>
      </c>
      <c r="Q593" s="24">
        <v>6915225</v>
      </c>
      <c r="R593" s="24">
        <v>0</v>
      </c>
      <c r="S593" s="24">
        <v>20745675</v>
      </c>
      <c r="T593" s="24">
        <v>20745675</v>
      </c>
      <c r="U593" s="24">
        <v>0</v>
      </c>
      <c r="V593" s="24">
        <v>69152258</v>
      </c>
      <c r="W593" s="24">
        <v>0</v>
      </c>
      <c r="X593" s="24">
        <f t="shared" si="64"/>
        <v>69152258</v>
      </c>
      <c r="Y593" s="12">
        <f t="shared" si="65"/>
        <v>0.21428569657855806</v>
      </c>
      <c r="Z593" s="12">
        <f t="shared" si="66"/>
        <v>0.21428569657855806</v>
      </c>
      <c r="AA593" s="12">
        <f t="shared" si="67"/>
        <v>7.1428565526186011E-2</v>
      </c>
      <c r="AB593" s="13">
        <f t="shared" si="68"/>
        <v>0.28571426210474404</v>
      </c>
    </row>
    <row r="594" spans="1:28" ht="72.5" outlineLevel="2" x14ac:dyDescent="0.35">
      <c r="A594" s="25" t="s">
        <v>245</v>
      </c>
      <c r="B594" s="25" t="s">
        <v>217</v>
      </c>
      <c r="C594" s="25" t="s">
        <v>101</v>
      </c>
      <c r="D594" s="25" t="s">
        <v>127</v>
      </c>
      <c r="E594" s="25" t="s">
        <v>52</v>
      </c>
      <c r="F594" s="26" t="s">
        <v>35</v>
      </c>
      <c r="G594" s="25">
        <v>1320</v>
      </c>
      <c r="H594" s="25">
        <v>709300000</v>
      </c>
      <c r="I594" s="26" t="s">
        <v>32</v>
      </c>
      <c r="J594" s="27" t="s">
        <v>558</v>
      </c>
      <c r="K594" s="24">
        <v>888297412</v>
      </c>
      <c r="L594" s="24">
        <v>888297412</v>
      </c>
      <c r="M594" s="24">
        <v>0</v>
      </c>
      <c r="N594" s="24">
        <v>0</v>
      </c>
      <c r="O594" s="24">
        <f t="shared" si="69"/>
        <v>888297412</v>
      </c>
      <c r="P594" s="24">
        <v>0</v>
      </c>
      <c r="Q594" s="24">
        <v>80246429</v>
      </c>
      <c r="R594" s="24">
        <v>0</v>
      </c>
      <c r="S594" s="24">
        <v>124745281</v>
      </c>
      <c r="T594" s="24">
        <v>124745281</v>
      </c>
      <c r="U594" s="24">
        <v>0</v>
      </c>
      <c r="V594" s="24">
        <v>683305702</v>
      </c>
      <c r="W594" s="24">
        <v>0</v>
      </c>
      <c r="X594" s="24">
        <f t="shared" si="64"/>
        <v>683305702</v>
      </c>
      <c r="Y594" s="12">
        <f t="shared" si="65"/>
        <v>0.14043188611698892</v>
      </c>
      <c r="Z594" s="12">
        <f t="shared" si="66"/>
        <v>0.14043188611698892</v>
      </c>
      <c r="AA594" s="12">
        <f t="shared" si="67"/>
        <v>9.0337344132665337E-2</v>
      </c>
      <c r="AB594" s="13">
        <f t="shared" si="68"/>
        <v>0.23076923024965426</v>
      </c>
    </row>
    <row r="595" spans="1:28" ht="72.5" outlineLevel="2" x14ac:dyDescent="0.35">
      <c r="A595" s="25" t="s">
        <v>245</v>
      </c>
      <c r="B595" s="25" t="s">
        <v>217</v>
      </c>
      <c r="C595" s="25" t="s">
        <v>101</v>
      </c>
      <c r="D595" s="25" t="s">
        <v>127</v>
      </c>
      <c r="E595" s="25" t="s">
        <v>103</v>
      </c>
      <c r="F595" s="26" t="s">
        <v>35</v>
      </c>
      <c r="G595" s="25">
        <v>1320</v>
      </c>
      <c r="H595" s="25">
        <v>709300000</v>
      </c>
      <c r="I595" s="26" t="s">
        <v>32</v>
      </c>
      <c r="J595" s="27" t="s">
        <v>559</v>
      </c>
      <c r="K595" s="24">
        <v>1739496285</v>
      </c>
      <c r="L595" s="24">
        <v>1739496285</v>
      </c>
      <c r="M595" s="24">
        <v>0</v>
      </c>
      <c r="N595" s="24">
        <v>0</v>
      </c>
      <c r="O595" s="24">
        <f t="shared" si="69"/>
        <v>1739496285</v>
      </c>
      <c r="P595" s="24">
        <v>0</v>
      </c>
      <c r="Q595" s="24">
        <v>248499468</v>
      </c>
      <c r="R595" s="24">
        <v>0</v>
      </c>
      <c r="S595" s="24">
        <v>248499468</v>
      </c>
      <c r="T595" s="24">
        <v>248499468</v>
      </c>
      <c r="U595" s="24">
        <v>0</v>
      </c>
      <c r="V595" s="24">
        <v>1242497349</v>
      </c>
      <c r="W595" s="24">
        <v>0</v>
      </c>
      <c r="X595" s="24">
        <f t="shared" si="64"/>
        <v>1242497349</v>
      </c>
      <c r="Y595" s="12">
        <f t="shared" si="65"/>
        <v>0.14285714211801262</v>
      </c>
      <c r="Z595" s="12">
        <f t="shared" si="66"/>
        <v>0.14285714211801262</v>
      </c>
      <c r="AA595" s="12">
        <f t="shared" si="67"/>
        <v>0.14285714211801262</v>
      </c>
      <c r="AB595" s="13">
        <f t="shared" si="68"/>
        <v>0.28571428423602524</v>
      </c>
    </row>
    <row r="596" spans="1:28" ht="58" outlineLevel="2" x14ac:dyDescent="0.35">
      <c r="A596" s="25" t="s">
        <v>245</v>
      </c>
      <c r="B596" s="25" t="s">
        <v>217</v>
      </c>
      <c r="C596" s="25" t="s">
        <v>101</v>
      </c>
      <c r="D596" s="25" t="s">
        <v>127</v>
      </c>
      <c r="E596" s="25" t="s">
        <v>104</v>
      </c>
      <c r="F596" s="26" t="s">
        <v>35</v>
      </c>
      <c r="G596" s="25">
        <v>1320</v>
      </c>
      <c r="H596" s="25">
        <v>709300000</v>
      </c>
      <c r="I596" s="26" t="s">
        <v>32</v>
      </c>
      <c r="J596" s="27" t="s">
        <v>560</v>
      </c>
      <c r="K596" s="24">
        <v>82767240</v>
      </c>
      <c r="L596" s="24">
        <v>82767240</v>
      </c>
      <c r="M596" s="24">
        <v>0</v>
      </c>
      <c r="N596" s="24">
        <v>0</v>
      </c>
      <c r="O596" s="24">
        <f t="shared" si="69"/>
        <v>82767240</v>
      </c>
      <c r="P596" s="24">
        <v>0</v>
      </c>
      <c r="Q596" s="24">
        <v>14680126.279999999</v>
      </c>
      <c r="R596" s="24">
        <v>0</v>
      </c>
      <c r="S596" s="24">
        <v>6011683.7199999997</v>
      </c>
      <c r="T596" s="24">
        <v>6011683.7199999997</v>
      </c>
      <c r="U596" s="24">
        <v>0</v>
      </c>
      <c r="V596" s="24">
        <v>62075430</v>
      </c>
      <c r="W596" s="24">
        <v>0</v>
      </c>
      <c r="X596" s="24">
        <f t="shared" si="64"/>
        <v>62075430</v>
      </c>
      <c r="Y596" s="12">
        <f t="shared" si="65"/>
        <v>7.2633613492488092E-2</v>
      </c>
      <c r="Z596" s="12">
        <f t="shared" si="66"/>
        <v>7.2633613492488092E-2</v>
      </c>
      <c r="AA596" s="12">
        <f t="shared" si="67"/>
        <v>0.17736638650751191</v>
      </c>
      <c r="AB596" s="13">
        <f t="shared" si="68"/>
        <v>0.25</v>
      </c>
    </row>
    <row r="597" spans="1:28" ht="58" outlineLevel="2" x14ac:dyDescent="0.35">
      <c r="A597" s="25" t="s">
        <v>245</v>
      </c>
      <c r="B597" s="25" t="s">
        <v>217</v>
      </c>
      <c r="C597" s="25" t="s">
        <v>101</v>
      </c>
      <c r="D597" s="25" t="s">
        <v>127</v>
      </c>
      <c r="E597" s="25" t="s">
        <v>260</v>
      </c>
      <c r="F597" s="26" t="s">
        <v>35</v>
      </c>
      <c r="G597" s="25">
        <v>1320</v>
      </c>
      <c r="H597" s="25">
        <v>709300000</v>
      </c>
      <c r="I597" s="26" t="s">
        <v>32</v>
      </c>
      <c r="J597" s="27" t="s">
        <v>561</v>
      </c>
      <c r="K597" s="24">
        <v>1874587</v>
      </c>
      <c r="L597" s="24">
        <v>1874587</v>
      </c>
      <c r="M597" s="24">
        <v>0</v>
      </c>
      <c r="N597" s="24">
        <v>0</v>
      </c>
      <c r="O597" s="24">
        <f t="shared" si="69"/>
        <v>1874587</v>
      </c>
      <c r="P597" s="24">
        <v>0</v>
      </c>
      <c r="Q597" s="24">
        <v>332489.96999999997</v>
      </c>
      <c r="R597" s="24">
        <v>0</v>
      </c>
      <c r="S597" s="24">
        <v>136158.03</v>
      </c>
      <c r="T597" s="24">
        <v>136158.03</v>
      </c>
      <c r="U597" s="24">
        <v>0</v>
      </c>
      <c r="V597" s="24">
        <v>1405939</v>
      </c>
      <c r="W597" s="24">
        <v>0</v>
      </c>
      <c r="X597" s="24">
        <f t="shared" si="64"/>
        <v>1405939</v>
      </c>
      <c r="Y597" s="12">
        <f t="shared" si="65"/>
        <v>7.2633614764212068E-2</v>
      </c>
      <c r="Z597" s="12">
        <f t="shared" si="66"/>
        <v>7.2633614764212068E-2</v>
      </c>
      <c r="AA597" s="12">
        <f t="shared" si="67"/>
        <v>0.1773670520493314</v>
      </c>
      <c r="AB597" s="13">
        <f t="shared" si="68"/>
        <v>0.25000066681354349</v>
      </c>
    </row>
    <row r="598" spans="1:28" outlineLevel="2" x14ac:dyDescent="0.35">
      <c r="A598" s="25" t="s">
        <v>245</v>
      </c>
      <c r="B598" s="25" t="s">
        <v>217</v>
      </c>
      <c r="C598" s="25" t="s">
        <v>101</v>
      </c>
      <c r="D598" s="25" t="s">
        <v>250</v>
      </c>
      <c r="E598" s="25" t="s">
        <v>34</v>
      </c>
      <c r="F598" s="26" t="s">
        <v>35</v>
      </c>
      <c r="G598" s="25">
        <v>1320</v>
      </c>
      <c r="H598" s="25">
        <v>709300000</v>
      </c>
      <c r="I598" s="26" t="s">
        <v>32</v>
      </c>
      <c r="J598" s="27" t="s">
        <v>251</v>
      </c>
      <c r="K598" s="24">
        <v>1232000</v>
      </c>
      <c r="L598" s="24">
        <v>1232000</v>
      </c>
      <c r="M598" s="24">
        <v>0</v>
      </c>
      <c r="N598" s="24">
        <v>0</v>
      </c>
      <c r="O598" s="24">
        <f t="shared" si="69"/>
        <v>1232000</v>
      </c>
      <c r="P598" s="24">
        <v>0</v>
      </c>
      <c r="Q598" s="24">
        <v>246400</v>
      </c>
      <c r="R598" s="24">
        <v>0</v>
      </c>
      <c r="S598" s="24">
        <v>0</v>
      </c>
      <c r="T598" s="24">
        <v>0</v>
      </c>
      <c r="U598" s="24">
        <v>0</v>
      </c>
      <c r="V598" s="24">
        <v>985600</v>
      </c>
      <c r="W598" s="24">
        <v>0</v>
      </c>
      <c r="X598" s="24">
        <f t="shared" si="64"/>
        <v>985600</v>
      </c>
      <c r="Y598" s="12">
        <f t="shared" si="65"/>
        <v>0</v>
      </c>
      <c r="Z598" s="12">
        <f t="shared" si="66"/>
        <v>0</v>
      </c>
      <c r="AA598" s="12">
        <f t="shared" si="67"/>
        <v>0.2</v>
      </c>
      <c r="AB598" s="13">
        <f t="shared" si="68"/>
        <v>0.2</v>
      </c>
    </row>
    <row r="599" spans="1:28" ht="87" outlineLevel="2" x14ac:dyDescent="0.35">
      <c r="A599" s="25" t="s">
        <v>245</v>
      </c>
      <c r="B599" s="25" t="s">
        <v>266</v>
      </c>
      <c r="C599" s="25" t="s">
        <v>101</v>
      </c>
      <c r="D599" s="25" t="s">
        <v>102</v>
      </c>
      <c r="E599" s="25" t="s">
        <v>52</v>
      </c>
      <c r="F599" s="26" t="s">
        <v>35</v>
      </c>
      <c r="G599" s="25">
        <v>1310</v>
      </c>
      <c r="H599" s="25">
        <v>709500000</v>
      </c>
      <c r="I599" s="26" t="s">
        <v>32</v>
      </c>
      <c r="J599" s="27" t="s">
        <v>399</v>
      </c>
      <c r="K599" s="24">
        <v>145415611</v>
      </c>
      <c r="L599" s="24">
        <v>145415611</v>
      </c>
      <c r="M599" s="24">
        <v>0</v>
      </c>
      <c r="N599" s="24">
        <v>0</v>
      </c>
      <c r="O599" s="24">
        <f t="shared" si="69"/>
        <v>145415611</v>
      </c>
      <c r="P599" s="24">
        <v>0</v>
      </c>
      <c r="Q599" s="24">
        <v>126913569.66</v>
      </c>
      <c r="R599" s="24">
        <v>0</v>
      </c>
      <c r="S599" s="24">
        <v>18502041.34</v>
      </c>
      <c r="T599" s="24">
        <v>18502041.34</v>
      </c>
      <c r="U599" s="24">
        <v>0</v>
      </c>
      <c r="V599" s="24">
        <v>0</v>
      </c>
      <c r="W599" s="24">
        <v>0</v>
      </c>
      <c r="X599" s="24">
        <f t="shared" si="64"/>
        <v>3.7252902984619141E-9</v>
      </c>
      <c r="Y599" s="12">
        <f t="shared" si="65"/>
        <v>0.12723559192004497</v>
      </c>
      <c r="Z599" s="12">
        <f t="shared" si="66"/>
        <v>0.12723559192004497</v>
      </c>
      <c r="AA599" s="12">
        <f t="shared" si="67"/>
        <v>0.87276440807995503</v>
      </c>
      <c r="AB599" s="13">
        <f t="shared" si="68"/>
        <v>1</v>
      </c>
    </row>
    <row r="600" spans="1:28" ht="159.5" outlineLevel="2" x14ac:dyDescent="0.35">
      <c r="A600" s="25" t="s">
        <v>245</v>
      </c>
      <c r="B600" s="25" t="s">
        <v>266</v>
      </c>
      <c r="C600" s="25" t="s">
        <v>101</v>
      </c>
      <c r="D600" s="25" t="s">
        <v>102</v>
      </c>
      <c r="E600" s="25" t="s">
        <v>267</v>
      </c>
      <c r="F600" s="26" t="s">
        <v>35</v>
      </c>
      <c r="G600" s="25">
        <v>1310</v>
      </c>
      <c r="H600" s="25">
        <v>709500000</v>
      </c>
      <c r="I600" s="26" t="s">
        <v>32</v>
      </c>
      <c r="J600" s="27" t="s">
        <v>566</v>
      </c>
      <c r="K600" s="24">
        <v>263994208</v>
      </c>
      <c r="L600" s="24">
        <v>263994208</v>
      </c>
      <c r="M600" s="24">
        <v>0</v>
      </c>
      <c r="N600" s="24">
        <v>0</v>
      </c>
      <c r="O600" s="24">
        <f t="shared" si="69"/>
        <v>263994208</v>
      </c>
      <c r="P600" s="24">
        <v>0</v>
      </c>
      <c r="Q600" s="24">
        <v>131997108</v>
      </c>
      <c r="R600" s="24">
        <v>0</v>
      </c>
      <c r="S600" s="24">
        <v>0</v>
      </c>
      <c r="T600" s="24">
        <v>0</v>
      </c>
      <c r="U600" s="24">
        <v>0</v>
      </c>
      <c r="V600" s="24">
        <v>131997100</v>
      </c>
      <c r="W600" s="24">
        <v>0</v>
      </c>
      <c r="X600" s="24">
        <f t="shared" si="64"/>
        <v>131997100</v>
      </c>
      <c r="Y600" s="12">
        <f t="shared" si="65"/>
        <v>0</v>
      </c>
      <c r="Z600" s="12">
        <f t="shared" si="66"/>
        <v>0</v>
      </c>
      <c r="AA600" s="12">
        <f t="shared" si="67"/>
        <v>0.50000001515184755</v>
      </c>
      <c r="AB600" s="13">
        <f t="shared" si="68"/>
        <v>0.50000001515184755</v>
      </c>
    </row>
    <row r="601" spans="1:28" ht="87" outlineLevel="2" x14ac:dyDescent="0.35">
      <c r="A601" s="25" t="s">
        <v>245</v>
      </c>
      <c r="B601" s="25" t="s">
        <v>266</v>
      </c>
      <c r="C601" s="25" t="s">
        <v>101</v>
      </c>
      <c r="D601" s="25" t="s">
        <v>102</v>
      </c>
      <c r="E601" s="25" t="s">
        <v>103</v>
      </c>
      <c r="F601" s="26" t="s">
        <v>35</v>
      </c>
      <c r="G601" s="25">
        <v>1310</v>
      </c>
      <c r="H601" s="25">
        <v>709500000</v>
      </c>
      <c r="I601" s="26" t="s">
        <v>32</v>
      </c>
      <c r="J601" s="27" t="s">
        <v>400</v>
      </c>
      <c r="K601" s="24">
        <v>319610889</v>
      </c>
      <c r="L601" s="24">
        <v>319610889</v>
      </c>
      <c r="M601" s="24">
        <v>0</v>
      </c>
      <c r="N601" s="24">
        <v>0</v>
      </c>
      <c r="O601" s="24">
        <f t="shared" si="69"/>
        <v>319610889</v>
      </c>
      <c r="P601" s="24">
        <v>0</v>
      </c>
      <c r="Q601" s="24">
        <v>248370674.81999999</v>
      </c>
      <c r="R601" s="24">
        <v>0</v>
      </c>
      <c r="S601" s="24">
        <v>71240214.180000007</v>
      </c>
      <c r="T601" s="24">
        <v>71240214.180000007</v>
      </c>
      <c r="U601" s="24">
        <v>0</v>
      </c>
      <c r="V601" s="24">
        <v>0</v>
      </c>
      <c r="W601" s="24">
        <v>0</v>
      </c>
      <c r="X601" s="24">
        <f t="shared" si="64"/>
        <v>0</v>
      </c>
      <c r="Y601" s="12">
        <f t="shared" si="65"/>
        <v>0.222896705437342</v>
      </c>
      <c r="Z601" s="12">
        <f t="shared" si="66"/>
        <v>0.222896705437342</v>
      </c>
      <c r="AA601" s="12">
        <f t="shared" si="67"/>
        <v>0.77710329456265803</v>
      </c>
      <c r="AB601" s="13">
        <f t="shared" si="68"/>
        <v>1</v>
      </c>
    </row>
    <row r="602" spans="1:28" ht="58" outlineLevel="2" x14ac:dyDescent="0.35">
      <c r="A602" s="25" t="s">
        <v>245</v>
      </c>
      <c r="B602" s="25" t="s">
        <v>266</v>
      </c>
      <c r="C602" s="25" t="s">
        <v>101</v>
      </c>
      <c r="D602" s="25" t="s">
        <v>102</v>
      </c>
      <c r="E602" s="25" t="s">
        <v>104</v>
      </c>
      <c r="F602" s="26" t="s">
        <v>35</v>
      </c>
      <c r="G602" s="25">
        <v>1310</v>
      </c>
      <c r="H602" s="25">
        <v>709500000</v>
      </c>
      <c r="I602" s="26" t="s">
        <v>32</v>
      </c>
      <c r="J602" s="27" t="s">
        <v>522</v>
      </c>
      <c r="K602" s="24">
        <v>2049888950</v>
      </c>
      <c r="L602" s="24">
        <v>2049888950</v>
      </c>
      <c r="M602" s="24">
        <v>0</v>
      </c>
      <c r="N602" s="24">
        <v>0</v>
      </c>
      <c r="O602" s="24">
        <f t="shared" si="69"/>
        <v>2049888950</v>
      </c>
      <c r="P602" s="24">
        <v>0</v>
      </c>
      <c r="Q602" s="24">
        <v>1750658203.97</v>
      </c>
      <c r="R602" s="24">
        <v>0</v>
      </c>
      <c r="S602" s="24">
        <v>299230746.02999997</v>
      </c>
      <c r="T602" s="24">
        <v>299230746.02999997</v>
      </c>
      <c r="U602" s="24">
        <v>0</v>
      </c>
      <c r="V602" s="24">
        <v>0</v>
      </c>
      <c r="W602" s="24">
        <v>0</v>
      </c>
      <c r="X602" s="24">
        <f t="shared" si="64"/>
        <v>0</v>
      </c>
      <c r="Y602" s="12">
        <f t="shared" si="65"/>
        <v>0.14597412510077679</v>
      </c>
      <c r="Z602" s="12">
        <f t="shared" si="66"/>
        <v>0.14597412510077679</v>
      </c>
      <c r="AA602" s="12">
        <f t="shared" si="67"/>
        <v>0.85402587489922321</v>
      </c>
      <c r="AB602" s="13">
        <f t="shared" si="68"/>
        <v>1</v>
      </c>
    </row>
    <row r="603" spans="1:28" ht="72.5" outlineLevel="2" x14ac:dyDescent="0.35">
      <c r="A603" s="25" t="s">
        <v>245</v>
      </c>
      <c r="B603" s="25" t="s">
        <v>266</v>
      </c>
      <c r="C603" s="25" t="s">
        <v>101</v>
      </c>
      <c r="D603" s="25" t="s">
        <v>102</v>
      </c>
      <c r="E603" s="25" t="s">
        <v>249</v>
      </c>
      <c r="F603" s="26" t="s">
        <v>35</v>
      </c>
      <c r="G603" s="25">
        <v>1310</v>
      </c>
      <c r="H603" s="25">
        <v>709500000</v>
      </c>
      <c r="I603" s="26" t="s">
        <v>32</v>
      </c>
      <c r="J603" s="27" t="s">
        <v>567</v>
      </c>
      <c r="K603" s="24">
        <v>8396528</v>
      </c>
      <c r="L603" s="24">
        <v>8396528</v>
      </c>
      <c r="M603" s="24">
        <v>0</v>
      </c>
      <c r="N603" s="24">
        <v>0</v>
      </c>
      <c r="O603" s="24">
        <f t="shared" si="69"/>
        <v>8396528</v>
      </c>
      <c r="P603" s="24">
        <v>0</v>
      </c>
      <c r="Q603" s="24">
        <v>699711</v>
      </c>
      <c r="R603" s="24">
        <v>0</v>
      </c>
      <c r="S603" s="24">
        <v>1399422</v>
      </c>
      <c r="T603" s="24">
        <v>1399422</v>
      </c>
      <c r="U603" s="24">
        <v>0</v>
      </c>
      <c r="V603" s="24">
        <v>6297395</v>
      </c>
      <c r="W603" s="24">
        <v>0</v>
      </c>
      <c r="X603" s="24">
        <f t="shared" ref="X603:X617" si="70">+$O603-$P603-$Q603-$R603-$S603-$W603</f>
        <v>6297395</v>
      </c>
      <c r="Y603" s="12">
        <f t="shared" si="65"/>
        <v>0.16666674606456383</v>
      </c>
      <c r="Z603" s="12">
        <f t="shared" si="66"/>
        <v>0.16666674606456383</v>
      </c>
      <c r="AA603" s="12">
        <f t="shared" si="67"/>
        <v>8.3333373032281916E-2</v>
      </c>
      <c r="AB603" s="13">
        <f t="shared" si="68"/>
        <v>0.25000011909684572</v>
      </c>
    </row>
    <row r="604" spans="1:28" ht="72.5" outlineLevel="2" x14ac:dyDescent="0.35">
      <c r="A604" s="25" t="s">
        <v>245</v>
      </c>
      <c r="B604" s="25" t="s">
        <v>266</v>
      </c>
      <c r="C604" s="25" t="s">
        <v>101</v>
      </c>
      <c r="D604" s="25" t="s">
        <v>102</v>
      </c>
      <c r="E604" s="25" t="s">
        <v>252</v>
      </c>
      <c r="F604" s="26" t="s">
        <v>35</v>
      </c>
      <c r="G604" s="25">
        <v>1310</v>
      </c>
      <c r="H604" s="25">
        <v>709500000</v>
      </c>
      <c r="I604" s="26" t="s">
        <v>32</v>
      </c>
      <c r="J604" s="27" t="s">
        <v>568</v>
      </c>
      <c r="K604" s="24">
        <v>23647783</v>
      </c>
      <c r="L604" s="24">
        <v>23647783</v>
      </c>
      <c r="M604" s="24">
        <v>0</v>
      </c>
      <c r="N604" s="24">
        <v>0</v>
      </c>
      <c r="O604" s="24">
        <f t="shared" si="69"/>
        <v>23647783</v>
      </c>
      <c r="P604" s="24">
        <v>0</v>
      </c>
      <c r="Q604" s="24">
        <v>5893445.3700000001</v>
      </c>
      <c r="R604" s="24">
        <v>0</v>
      </c>
      <c r="S604" s="24">
        <v>18501.63</v>
      </c>
      <c r="T604" s="24">
        <v>18501.63</v>
      </c>
      <c r="U604" s="24">
        <v>0</v>
      </c>
      <c r="V604" s="24">
        <v>17735836</v>
      </c>
      <c r="W604" s="24">
        <v>0</v>
      </c>
      <c r="X604" s="24">
        <f t="shared" si="70"/>
        <v>17735836</v>
      </c>
      <c r="Y604" s="12">
        <f t="shared" si="65"/>
        <v>7.8238327880461361E-4</v>
      </c>
      <c r="Z604" s="12">
        <f t="shared" si="66"/>
        <v>7.8238327880461361E-4</v>
      </c>
      <c r="AA604" s="12">
        <f t="shared" si="67"/>
        <v>0.24921766958027314</v>
      </c>
      <c r="AB604" s="13">
        <f t="shared" si="68"/>
        <v>0.25000005285907773</v>
      </c>
    </row>
    <row r="605" spans="1:28" ht="72.5" outlineLevel="2" x14ac:dyDescent="0.35">
      <c r="A605" s="25" t="s">
        <v>245</v>
      </c>
      <c r="B605" s="25" t="s">
        <v>266</v>
      </c>
      <c r="C605" s="25" t="s">
        <v>101</v>
      </c>
      <c r="D605" s="25" t="s">
        <v>102</v>
      </c>
      <c r="E605" s="25" t="s">
        <v>107</v>
      </c>
      <c r="F605" s="26" t="s">
        <v>35</v>
      </c>
      <c r="G605" s="25">
        <v>1310</v>
      </c>
      <c r="H605" s="25">
        <v>709500000</v>
      </c>
      <c r="I605" s="26" t="s">
        <v>32</v>
      </c>
      <c r="J605" s="27" t="s">
        <v>569</v>
      </c>
      <c r="K605" s="24">
        <v>535596</v>
      </c>
      <c r="L605" s="24">
        <v>535596</v>
      </c>
      <c r="M605" s="24">
        <v>0</v>
      </c>
      <c r="N605" s="24">
        <v>0</v>
      </c>
      <c r="O605" s="24">
        <f t="shared" si="69"/>
        <v>535596</v>
      </c>
      <c r="P605" s="24">
        <v>0</v>
      </c>
      <c r="Q605" s="24">
        <v>133479.96</v>
      </c>
      <c r="R605" s="24">
        <v>0</v>
      </c>
      <c r="S605" s="24">
        <v>419.04</v>
      </c>
      <c r="T605" s="24">
        <v>419.04</v>
      </c>
      <c r="U605" s="24">
        <v>0</v>
      </c>
      <c r="V605" s="24">
        <v>401697</v>
      </c>
      <c r="W605" s="24">
        <v>0</v>
      </c>
      <c r="X605" s="24">
        <f t="shared" si="70"/>
        <v>401697.00000000006</v>
      </c>
      <c r="Y605" s="12">
        <f t="shared" si="65"/>
        <v>7.8238074966952703E-4</v>
      </c>
      <c r="Z605" s="12">
        <f t="shared" si="66"/>
        <v>7.8238074966952703E-4</v>
      </c>
      <c r="AA605" s="12">
        <f t="shared" si="67"/>
        <v>0.24921761925033045</v>
      </c>
      <c r="AB605" s="13">
        <f t="shared" si="68"/>
        <v>0.24999999999999997</v>
      </c>
    </row>
    <row r="606" spans="1:28" ht="43.5" outlineLevel="2" x14ac:dyDescent="0.35">
      <c r="A606" s="25" t="s">
        <v>245</v>
      </c>
      <c r="B606" s="25" t="s">
        <v>266</v>
      </c>
      <c r="C606" s="25" t="s">
        <v>101</v>
      </c>
      <c r="D606" s="25" t="s">
        <v>126</v>
      </c>
      <c r="E606" s="25" t="s">
        <v>34</v>
      </c>
      <c r="F606" s="26" t="s">
        <v>35</v>
      </c>
      <c r="G606" s="25">
        <v>1320</v>
      </c>
      <c r="H606" s="25">
        <v>709500000</v>
      </c>
      <c r="I606" s="26" t="s">
        <v>32</v>
      </c>
      <c r="J606" s="27" t="s">
        <v>423</v>
      </c>
      <c r="K606" s="24">
        <v>69374904</v>
      </c>
      <c r="L606" s="24">
        <v>69374904</v>
      </c>
      <c r="M606" s="24">
        <v>0</v>
      </c>
      <c r="N606" s="24">
        <v>0</v>
      </c>
      <c r="O606" s="24">
        <f t="shared" si="69"/>
        <v>69374904</v>
      </c>
      <c r="P606" s="24">
        <v>0</v>
      </c>
      <c r="Q606" s="24">
        <v>0</v>
      </c>
      <c r="R606" s="24">
        <v>0</v>
      </c>
      <c r="S606" s="24">
        <v>12390931.84</v>
      </c>
      <c r="T606" s="24">
        <v>12390931.84</v>
      </c>
      <c r="U606" s="24">
        <v>56983972.159999996</v>
      </c>
      <c r="V606" s="24">
        <v>56983972.159999996</v>
      </c>
      <c r="W606" s="24">
        <v>0</v>
      </c>
      <c r="X606" s="24">
        <f t="shared" si="70"/>
        <v>56983972.159999996</v>
      </c>
      <c r="Y606" s="12">
        <f t="shared" si="65"/>
        <v>0.17860827367775528</v>
      </c>
      <c r="Z606" s="12">
        <f t="shared" si="66"/>
        <v>0.17860827367775528</v>
      </c>
      <c r="AA606" s="12">
        <f t="shared" si="67"/>
        <v>0</v>
      </c>
      <c r="AB606" s="13">
        <f t="shared" si="68"/>
        <v>0.17860827367775528</v>
      </c>
    </row>
    <row r="607" spans="1:28" ht="130.5" outlineLevel="2" x14ac:dyDescent="0.35">
      <c r="A607" s="25" t="s">
        <v>245</v>
      </c>
      <c r="B607" s="25" t="s">
        <v>266</v>
      </c>
      <c r="C607" s="25" t="s">
        <v>101</v>
      </c>
      <c r="D607" s="25" t="s">
        <v>212</v>
      </c>
      <c r="E607" s="25" t="s">
        <v>103</v>
      </c>
      <c r="F607" s="26" t="s">
        <v>35</v>
      </c>
      <c r="G607" s="25">
        <v>1320</v>
      </c>
      <c r="H607" s="25">
        <v>709500000</v>
      </c>
      <c r="I607" s="26" t="s">
        <v>32</v>
      </c>
      <c r="J607" s="27" t="s">
        <v>570</v>
      </c>
      <c r="K607" s="24">
        <v>173000000</v>
      </c>
      <c r="L607" s="24">
        <v>173000000</v>
      </c>
      <c r="M607" s="24">
        <v>0</v>
      </c>
      <c r="N607" s="24">
        <v>0</v>
      </c>
      <c r="O607" s="24">
        <f t="shared" si="69"/>
        <v>173000000</v>
      </c>
      <c r="P607" s="24">
        <v>0</v>
      </c>
      <c r="Q607" s="24">
        <v>39743578.799999997</v>
      </c>
      <c r="R607" s="24">
        <v>0</v>
      </c>
      <c r="S607" s="24">
        <v>3506422.2</v>
      </c>
      <c r="T607" s="24">
        <v>3506422.2</v>
      </c>
      <c r="U607" s="24">
        <v>0</v>
      </c>
      <c r="V607" s="24">
        <v>129749999</v>
      </c>
      <c r="W607" s="24">
        <v>0</v>
      </c>
      <c r="X607" s="24">
        <f t="shared" si="70"/>
        <v>129749999</v>
      </c>
      <c r="Y607" s="12">
        <f t="shared" si="65"/>
        <v>2.0268336416184973E-2</v>
      </c>
      <c r="Z607" s="12">
        <f t="shared" si="66"/>
        <v>2.0268336416184973E-2</v>
      </c>
      <c r="AA607" s="12">
        <f t="shared" si="67"/>
        <v>0.22973166936416184</v>
      </c>
      <c r="AB607" s="13">
        <f t="shared" si="68"/>
        <v>0.25000000578034681</v>
      </c>
    </row>
    <row r="608" spans="1:28" ht="145" outlineLevel="2" x14ac:dyDescent="0.35">
      <c r="A608" s="25" t="s">
        <v>245</v>
      </c>
      <c r="B608" s="25" t="s">
        <v>266</v>
      </c>
      <c r="C608" s="25" t="s">
        <v>101</v>
      </c>
      <c r="D608" s="25" t="s">
        <v>127</v>
      </c>
      <c r="E608" s="25" t="s">
        <v>103</v>
      </c>
      <c r="F608" s="26" t="s">
        <v>35</v>
      </c>
      <c r="G608" s="25">
        <v>1320</v>
      </c>
      <c r="H608" s="25">
        <v>709500000</v>
      </c>
      <c r="I608" s="26" t="s">
        <v>32</v>
      </c>
      <c r="J608" s="27" t="s">
        <v>571</v>
      </c>
      <c r="K608" s="24">
        <v>74100000</v>
      </c>
      <c r="L608" s="24">
        <v>74100000</v>
      </c>
      <c r="M608" s="24">
        <v>0</v>
      </c>
      <c r="N608" s="24">
        <v>0</v>
      </c>
      <c r="O608" s="24">
        <f t="shared" si="69"/>
        <v>74100000</v>
      </c>
      <c r="P608" s="24">
        <v>0</v>
      </c>
      <c r="Q608" s="24">
        <v>10032657.5</v>
      </c>
      <c r="R608" s="24">
        <v>0</v>
      </c>
      <c r="S608" s="24">
        <v>8492342.5</v>
      </c>
      <c r="T608" s="24">
        <v>8492342.5</v>
      </c>
      <c r="U608" s="24">
        <v>0</v>
      </c>
      <c r="V608" s="24">
        <v>55575000</v>
      </c>
      <c r="W608" s="24">
        <v>0</v>
      </c>
      <c r="X608" s="24">
        <f t="shared" si="70"/>
        <v>55575000</v>
      </c>
      <c r="Y608" s="12">
        <f t="shared" si="65"/>
        <v>0.11460651147098516</v>
      </c>
      <c r="Z608" s="12">
        <f t="shared" si="66"/>
        <v>0.11460651147098516</v>
      </c>
      <c r="AA608" s="12">
        <f t="shared" si="67"/>
        <v>0.13539348852901484</v>
      </c>
      <c r="AB608" s="13">
        <f t="shared" si="68"/>
        <v>0.25</v>
      </c>
    </row>
    <row r="609" spans="1:28" outlineLevel="2" x14ac:dyDescent="0.35">
      <c r="A609" s="25" t="s">
        <v>245</v>
      </c>
      <c r="B609" s="25" t="s">
        <v>266</v>
      </c>
      <c r="C609" s="25" t="s">
        <v>101</v>
      </c>
      <c r="D609" s="25" t="s">
        <v>250</v>
      </c>
      <c r="E609" s="25" t="s">
        <v>34</v>
      </c>
      <c r="F609" s="26" t="s">
        <v>35</v>
      </c>
      <c r="G609" s="25">
        <v>1320</v>
      </c>
      <c r="H609" s="25">
        <v>709500000</v>
      </c>
      <c r="I609" s="26" t="s">
        <v>32</v>
      </c>
      <c r="J609" s="27" t="s">
        <v>251</v>
      </c>
      <c r="K609" s="24">
        <v>528000</v>
      </c>
      <c r="L609" s="24">
        <v>528000</v>
      </c>
      <c r="M609" s="24">
        <v>0</v>
      </c>
      <c r="N609" s="24">
        <v>0</v>
      </c>
      <c r="O609" s="24">
        <f t="shared" si="69"/>
        <v>528000</v>
      </c>
      <c r="P609" s="24">
        <v>0</v>
      </c>
      <c r="Q609" s="24">
        <v>105600</v>
      </c>
      <c r="R609" s="24">
        <v>0</v>
      </c>
      <c r="S609" s="24">
        <v>0</v>
      </c>
      <c r="T609" s="24">
        <v>0</v>
      </c>
      <c r="U609" s="24">
        <v>0</v>
      </c>
      <c r="V609" s="24">
        <v>422400</v>
      </c>
      <c r="W609" s="24">
        <v>0</v>
      </c>
      <c r="X609" s="24">
        <f t="shared" si="70"/>
        <v>422400</v>
      </c>
      <c r="Y609" s="12">
        <f t="shared" si="65"/>
        <v>0</v>
      </c>
      <c r="Z609" s="12">
        <f t="shared" si="66"/>
        <v>0</v>
      </c>
      <c r="AA609" s="12">
        <f t="shared" si="67"/>
        <v>0.2</v>
      </c>
      <c r="AB609" s="13">
        <f t="shared" si="68"/>
        <v>0.2</v>
      </c>
    </row>
    <row r="610" spans="1:28" ht="87" outlineLevel="2" x14ac:dyDescent="0.35">
      <c r="A610" s="25" t="s">
        <v>245</v>
      </c>
      <c r="B610" s="25" t="s">
        <v>269</v>
      </c>
      <c r="C610" s="25" t="s">
        <v>101</v>
      </c>
      <c r="D610" s="25" t="s">
        <v>102</v>
      </c>
      <c r="E610" s="25" t="s">
        <v>52</v>
      </c>
      <c r="F610" s="26" t="s">
        <v>35</v>
      </c>
      <c r="G610" s="25">
        <v>1310</v>
      </c>
      <c r="H610" s="25">
        <v>709500000</v>
      </c>
      <c r="I610" s="26" t="s">
        <v>32</v>
      </c>
      <c r="J610" s="27" t="s">
        <v>399</v>
      </c>
      <c r="K610" s="24">
        <v>82114585</v>
      </c>
      <c r="L610" s="24">
        <v>82114585</v>
      </c>
      <c r="M610" s="24">
        <v>0</v>
      </c>
      <c r="N610" s="24">
        <v>0</v>
      </c>
      <c r="O610" s="24">
        <f t="shared" si="69"/>
        <v>82114585</v>
      </c>
      <c r="P610" s="24">
        <v>0</v>
      </c>
      <c r="Q610" s="24">
        <v>74028285.120000005</v>
      </c>
      <c r="R610" s="24">
        <v>0</v>
      </c>
      <c r="S610" s="24">
        <v>8086299.8799999999</v>
      </c>
      <c r="T610" s="24">
        <v>8086299.8799999999</v>
      </c>
      <c r="U610" s="24">
        <v>0</v>
      </c>
      <c r="V610" s="24">
        <v>0</v>
      </c>
      <c r="W610" s="24">
        <v>0</v>
      </c>
      <c r="X610" s="24">
        <f t="shared" si="70"/>
        <v>-4.6566128730773926E-9</v>
      </c>
      <c r="Y610" s="12">
        <f t="shared" si="65"/>
        <v>9.8475805242150341E-2</v>
      </c>
      <c r="Z610" s="12">
        <f t="shared" si="66"/>
        <v>9.8475805242150341E-2</v>
      </c>
      <c r="AA610" s="12">
        <f t="shared" si="67"/>
        <v>0.90152419475784973</v>
      </c>
      <c r="AB610" s="13">
        <f t="shared" si="68"/>
        <v>1</v>
      </c>
    </row>
    <row r="611" spans="1:28" ht="87" outlineLevel="2" x14ac:dyDescent="0.35">
      <c r="A611" s="25" t="s">
        <v>245</v>
      </c>
      <c r="B611" s="25" t="s">
        <v>269</v>
      </c>
      <c r="C611" s="25" t="s">
        <v>101</v>
      </c>
      <c r="D611" s="25" t="s">
        <v>102</v>
      </c>
      <c r="E611" s="25" t="s">
        <v>103</v>
      </c>
      <c r="F611" s="26" t="s">
        <v>35</v>
      </c>
      <c r="G611" s="25">
        <v>1310</v>
      </c>
      <c r="H611" s="25">
        <v>709500000</v>
      </c>
      <c r="I611" s="26" t="s">
        <v>32</v>
      </c>
      <c r="J611" s="27" t="s">
        <v>400</v>
      </c>
      <c r="K611" s="24">
        <v>191358110</v>
      </c>
      <c r="L611" s="24">
        <v>191358110</v>
      </c>
      <c r="M611" s="24">
        <v>0</v>
      </c>
      <c r="N611" s="24">
        <v>0</v>
      </c>
      <c r="O611" s="24">
        <f t="shared" si="69"/>
        <v>191358110</v>
      </c>
      <c r="P611" s="24">
        <v>0</v>
      </c>
      <c r="Q611" s="24">
        <v>150579114.87</v>
      </c>
      <c r="R611" s="24">
        <v>0</v>
      </c>
      <c r="S611" s="24">
        <v>40778995.130000003</v>
      </c>
      <c r="T611" s="24">
        <v>40778995.130000003</v>
      </c>
      <c r="U611" s="24">
        <v>0</v>
      </c>
      <c r="V611" s="24">
        <v>0</v>
      </c>
      <c r="W611" s="24">
        <v>0</v>
      </c>
      <c r="X611" s="24">
        <f t="shared" si="70"/>
        <v>-7.4505805969238281E-9</v>
      </c>
      <c r="Y611" s="12">
        <f t="shared" si="65"/>
        <v>0.21310304083793472</v>
      </c>
      <c r="Z611" s="12">
        <f t="shared" si="66"/>
        <v>0.21310304083793472</v>
      </c>
      <c r="AA611" s="12">
        <f t="shared" si="67"/>
        <v>0.78689695916206537</v>
      </c>
      <c r="AB611" s="13">
        <f t="shared" si="68"/>
        <v>1</v>
      </c>
    </row>
    <row r="612" spans="1:28" ht="58" outlineLevel="2" x14ac:dyDescent="0.35">
      <c r="A612" s="25" t="s">
        <v>245</v>
      </c>
      <c r="B612" s="25" t="s">
        <v>269</v>
      </c>
      <c r="C612" s="25" t="s">
        <v>101</v>
      </c>
      <c r="D612" s="25" t="s">
        <v>102</v>
      </c>
      <c r="E612" s="25" t="s">
        <v>104</v>
      </c>
      <c r="F612" s="26" t="s">
        <v>35</v>
      </c>
      <c r="G612" s="25">
        <v>1310</v>
      </c>
      <c r="H612" s="25">
        <v>709500000</v>
      </c>
      <c r="I612" s="26" t="s">
        <v>32</v>
      </c>
      <c r="J612" s="27" t="s">
        <v>401</v>
      </c>
      <c r="K612" s="24">
        <v>1237103459</v>
      </c>
      <c r="L612" s="24">
        <v>1237103459</v>
      </c>
      <c r="M612" s="24">
        <v>0</v>
      </c>
      <c r="N612" s="24">
        <v>0</v>
      </c>
      <c r="O612" s="24">
        <f t="shared" si="69"/>
        <v>1237103459</v>
      </c>
      <c r="P612" s="24">
        <v>0</v>
      </c>
      <c r="Q612" s="24">
        <v>1064652592.35</v>
      </c>
      <c r="R612" s="24">
        <v>0</v>
      </c>
      <c r="S612" s="24">
        <v>172450866.65000001</v>
      </c>
      <c r="T612" s="24">
        <v>172450866.65000001</v>
      </c>
      <c r="U612" s="24">
        <v>0</v>
      </c>
      <c r="V612" s="24">
        <v>0</v>
      </c>
      <c r="W612" s="24">
        <v>0</v>
      </c>
      <c r="X612" s="24">
        <f t="shared" si="70"/>
        <v>-2.9802322387695313E-8</v>
      </c>
      <c r="Y612" s="12">
        <f t="shared" si="65"/>
        <v>0.1393989042673916</v>
      </c>
      <c r="Z612" s="12">
        <f t="shared" si="66"/>
        <v>0.1393989042673916</v>
      </c>
      <c r="AA612" s="12">
        <f t="shared" si="67"/>
        <v>0.86060109573260846</v>
      </c>
      <c r="AB612" s="13">
        <f t="shared" si="68"/>
        <v>1</v>
      </c>
    </row>
    <row r="613" spans="1:28" ht="72.5" outlineLevel="2" x14ac:dyDescent="0.35">
      <c r="A613" s="25" t="s">
        <v>245</v>
      </c>
      <c r="B613" s="25" t="s">
        <v>269</v>
      </c>
      <c r="C613" s="25" t="s">
        <v>101</v>
      </c>
      <c r="D613" s="25" t="s">
        <v>102</v>
      </c>
      <c r="E613" s="25" t="s">
        <v>208</v>
      </c>
      <c r="F613" s="26" t="s">
        <v>35</v>
      </c>
      <c r="G613" s="25">
        <v>1310</v>
      </c>
      <c r="H613" s="25">
        <v>709500000</v>
      </c>
      <c r="I613" s="26" t="s">
        <v>32</v>
      </c>
      <c r="J613" s="27" t="s">
        <v>573</v>
      </c>
      <c r="K613" s="24">
        <v>23647783</v>
      </c>
      <c r="L613" s="24">
        <v>23647783</v>
      </c>
      <c r="M613" s="24">
        <v>0</v>
      </c>
      <c r="N613" s="24">
        <v>0</v>
      </c>
      <c r="O613" s="24">
        <f t="shared" si="69"/>
        <v>23647783</v>
      </c>
      <c r="P613" s="24">
        <v>0</v>
      </c>
      <c r="Q613" s="24">
        <v>4194323.07</v>
      </c>
      <c r="R613" s="24">
        <v>0</v>
      </c>
      <c r="S613" s="24">
        <v>1717623.93</v>
      </c>
      <c r="T613" s="24">
        <v>1717623.93</v>
      </c>
      <c r="U613" s="24">
        <v>0</v>
      </c>
      <c r="V613" s="24">
        <v>17735836</v>
      </c>
      <c r="W613" s="24">
        <v>0</v>
      </c>
      <c r="X613" s="24">
        <f t="shared" si="70"/>
        <v>17735836</v>
      </c>
      <c r="Y613" s="12">
        <f t="shared" si="65"/>
        <v>7.2633613476578332E-2</v>
      </c>
      <c r="Z613" s="12">
        <f t="shared" si="66"/>
        <v>7.2633613476578332E-2</v>
      </c>
      <c r="AA613" s="12">
        <f t="shared" si="67"/>
        <v>0.17736643938249941</v>
      </c>
      <c r="AB613" s="13">
        <f t="shared" si="68"/>
        <v>0.25000005285907773</v>
      </c>
    </row>
    <row r="614" spans="1:28" ht="72.5" outlineLevel="2" x14ac:dyDescent="0.35">
      <c r="A614" s="25" t="s">
        <v>245</v>
      </c>
      <c r="B614" s="25" t="s">
        <v>269</v>
      </c>
      <c r="C614" s="25" t="s">
        <v>101</v>
      </c>
      <c r="D614" s="25" t="s">
        <v>102</v>
      </c>
      <c r="E614" s="25" t="s">
        <v>105</v>
      </c>
      <c r="F614" s="26" t="s">
        <v>35</v>
      </c>
      <c r="G614" s="25">
        <v>1310</v>
      </c>
      <c r="H614" s="25">
        <v>709500000</v>
      </c>
      <c r="I614" s="26" t="s">
        <v>32</v>
      </c>
      <c r="J614" s="27" t="s">
        <v>574</v>
      </c>
      <c r="K614" s="24">
        <v>535596</v>
      </c>
      <c r="L614" s="24">
        <v>535596</v>
      </c>
      <c r="M614" s="24">
        <v>0</v>
      </c>
      <c r="N614" s="24">
        <v>0</v>
      </c>
      <c r="O614" s="24">
        <f t="shared" si="69"/>
        <v>535596</v>
      </c>
      <c r="P614" s="24">
        <v>0</v>
      </c>
      <c r="Q614" s="24">
        <v>94996.73</v>
      </c>
      <c r="R614" s="24">
        <v>0</v>
      </c>
      <c r="S614" s="24">
        <v>38902.269999999997</v>
      </c>
      <c r="T614" s="24">
        <v>38902.269999999997</v>
      </c>
      <c r="U614" s="24">
        <v>0</v>
      </c>
      <c r="V614" s="24">
        <v>401697</v>
      </c>
      <c r="W614" s="24">
        <v>0</v>
      </c>
      <c r="X614" s="24">
        <f t="shared" si="70"/>
        <v>401697</v>
      </c>
      <c r="Y614" s="12">
        <f t="shared" si="65"/>
        <v>7.2633608167350011E-2</v>
      </c>
      <c r="Z614" s="12">
        <f t="shared" si="66"/>
        <v>7.2633608167350011E-2</v>
      </c>
      <c r="AA614" s="12">
        <f t="shared" si="67"/>
        <v>0.17736639183264996</v>
      </c>
      <c r="AB614" s="13">
        <f t="shared" si="68"/>
        <v>0.24999999999999997</v>
      </c>
    </row>
    <row r="615" spans="1:28" ht="43.5" outlineLevel="2" x14ac:dyDescent="0.35">
      <c r="A615" s="25" t="s">
        <v>245</v>
      </c>
      <c r="B615" s="25" t="s">
        <v>269</v>
      </c>
      <c r="C615" s="25" t="s">
        <v>101</v>
      </c>
      <c r="D615" s="25" t="s">
        <v>126</v>
      </c>
      <c r="E615" s="25" t="s">
        <v>34</v>
      </c>
      <c r="F615" s="26" t="s">
        <v>35</v>
      </c>
      <c r="G615" s="25">
        <v>1320</v>
      </c>
      <c r="H615" s="25">
        <v>709500000</v>
      </c>
      <c r="I615" s="26" t="s">
        <v>32</v>
      </c>
      <c r="J615" s="27" t="s">
        <v>423</v>
      </c>
      <c r="K615" s="24">
        <v>232169569</v>
      </c>
      <c r="L615" s="24">
        <v>232169569</v>
      </c>
      <c r="M615" s="24">
        <v>0</v>
      </c>
      <c r="N615" s="24">
        <v>0</v>
      </c>
      <c r="O615" s="24">
        <f t="shared" si="69"/>
        <v>232169569</v>
      </c>
      <c r="P615" s="24">
        <v>0</v>
      </c>
      <c r="Q615" s="24">
        <v>0</v>
      </c>
      <c r="R615" s="24">
        <v>0</v>
      </c>
      <c r="S615" s="24">
        <v>7456098.9000000004</v>
      </c>
      <c r="T615" s="24">
        <v>7456098.9000000004</v>
      </c>
      <c r="U615" s="24">
        <v>224713470.09999999</v>
      </c>
      <c r="V615" s="24">
        <v>224713470.09999999</v>
      </c>
      <c r="W615" s="24">
        <v>0</v>
      </c>
      <c r="X615" s="24">
        <f t="shared" si="70"/>
        <v>224713470.09999999</v>
      </c>
      <c r="Y615" s="12">
        <f t="shared" si="65"/>
        <v>3.2114884530797402E-2</v>
      </c>
      <c r="Z615" s="12">
        <f t="shared" si="66"/>
        <v>3.2114884530797402E-2</v>
      </c>
      <c r="AA615" s="12">
        <f t="shared" si="67"/>
        <v>0</v>
      </c>
      <c r="AB615" s="13">
        <f t="shared" si="68"/>
        <v>3.2114884530797402E-2</v>
      </c>
    </row>
    <row r="616" spans="1:28" ht="174" outlineLevel="2" x14ac:dyDescent="0.35">
      <c r="A616" s="25" t="s">
        <v>245</v>
      </c>
      <c r="B616" s="25" t="s">
        <v>269</v>
      </c>
      <c r="C616" s="25" t="s">
        <v>101</v>
      </c>
      <c r="D616" s="25" t="s">
        <v>213</v>
      </c>
      <c r="E616" s="25" t="s">
        <v>52</v>
      </c>
      <c r="F616" s="26" t="s">
        <v>35</v>
      </c>
      <c r="G616" s="25">
        <v>1320</v>
      </c>
      <c r="H616" s="25">
        <v>709500000</v>
      </c>
      <c r="I616" s="26" t="s">
        <v>32</v>
      </c>
      <c r="J616" s="27" t="s">
        <v>575</v>
      </c>
      <c r="K616" s="24">
        <v>14486025</v>
      </c>
      <c r="L616" s="24">
        <v>14486025</v>
      </c>
      <c r="M616" s="24">
        <v>0</v>
      </c>
      <c r="N616" s="24">
        <v>0</v>
      </c>
      <c r="O616" s="24">
        <f t="shared" si="69"/>
        <v>14486025</v>
      </c>
      <c r="P616" s="24">
        <v>0</v>
      </c>
      <c r="Q616" s="24">
        <v>1207169</v>
      </c>
      <c r="R616" s="24">
        <v>0</v>
      </c>
      <c r="S616" s="24">
        <v>2414338</v>
      </c>
      <c r="T616" s="24">
        <v>2414338</v>
      </c>
      <c r="U616" s="24">
        <v>0</v>
      </c>
      <c r="V616" s="24">
        <v>10864518</v>
      </c>
      <c r="W616" s="24">
        <v>0</v>
      </c>
      <c r="X616" s="24">
        <f t="shared" si="70"/>
        <v>10864518</v>
      </c>
      <c r="Y616" s="12">
        <f t="shared" si="65"/>
        <v>0.16666670118269158</v>
      </c>
      <c r="Z616" s="12">
        <f t="shared" si="66"/>
        <v>0.16666670118269158</v>
      </c>
      <c r="AA616" s="12">
        <f t="shared" si="67"/>
        <v>8.3333350591345792E-2</v>
      </c>
      <c r="AB616" s="13">
        <f t="shared" si="68"/>
        <v>0.25000005177403739</v>
      </c>
    </row>
    <row r="617" spans="1:28" outlineLevel="2" x14ac:dyDescent="0.35">
      <c r="A617" s="25" t="s">
        <v>245</v>
      </c>
      <c r="B617" s="25" t="s">
        <v>269</v>
      </c>
      <c r="C617" s="25" t="s">
        <v>101</v>
      </c>
      <c r="D617" s="25" t="s">
        <v>250</v>
      </c>
      <c r="E617" s="25" t="s">
        <v>34</v>
      </c>
      <c r="F617" s="26" t="s">
        <v>35</v>
      </c>
      <c r="G617" s="25">
        <v>1320</v>
      </c>
      <c r="H617" s="25">
        <v>709500000</v>
      </c>
      <c r="I617" s="26" t="s">
        <v>32</v>
      </c>
      <c r="J617" s="27" t="s">
        <v>251</v>
      </c>
      <c r="K617" s="24">
        <v>880000</v>
      </c>
      <c r="L617" s="24">
        <v>880000</v>
      </c>
      <c r="M617" s="24">
        <v>0</v>
      </c>
      <c r="N617" s="24">
        <v>0</v>
      </c>
      <c r="O617" s="24">
        <f t="shared" si="69"/>
        <v>880000</v>
      </c>
      <c r="P617" s="24">
        <v>0</v>
      </c>
      <c r="Q617" s="24">
        <v>176000</v>
      </c>
      <c r="R617" s="24">
        <v>0</v>
      </c>
      <c r="S617" s="24">
        <v>0</v>
      </c>
      <c r="T617" s="24">
        <v>0</v>
      </c>
      <c r="U617" s="24">
        <v>0</v>
      </c>
      <c r="V617" s="24">
        <v>704000</v>
      </c>
      <c r="W617" s="24">
        <v>0</v>
      </c>
      <c r="X617" s="24">
        <f t="shared" si="70"/>
        <v>704000</v>
      </c>
      <c r="Y617" s="12">
        <f t="shared" si="65"/>
        <v>0</v>
      </c>
      <c r="Z617" s="12">
        <f t="shared" si="66"/>
        <v>0</v>
      </c>
      <c r="AA617" s="12">
        <f t="shared" si="67"/>
        <v>0.2</v>
      </c>
      <c r="AB617" s="13">
        <f t="shared" si="68"/>
        <v>0.2</v>
      </c>
    </row>
    <row r="618" spans="1:28" outlineLevel="1" x14ac:dyDescent="0.35">
      <c r="A618" s="29"/>
      <c r="B618" s="29"/>
      <c r="C618" s="29" t="s">
        <v>136</v>
      </c>
      <c r="D618" s="29"/>
      <c r="E618" s="29"/>
      <c r="F618" s="39"/>
      <c r="G618" s="29"/>
      <c r="H618" s="29"/>
      <c r="I618" s="39"/>
      <c r="J618" s="40"/>
      <c r="K618" s="30">
        <f t="shared" ref="K618:X618" si="71">SUBTOTAL(9,K443:K617)</f>
        <v>987936948337</v>
      </c>
      <c r="L618" s="30">
        <f t="shared" si="71"/>
        <v>987936948337</v>
      </c>
      <c r="M618" s="30">
        <f t="shared" si="71"/>
        <v>0</v>
      </c>
      <c r="N618" s="30">
        <f t="shared" si="71"/>
        <v>0</v>
      </c>
      <c r="O618" s="30">
        <f t="shared" si="71"/>
        <v>987936948337</v>
      </c>
      <c r="P618" s="30">
        <f t="shared" si="71"/>
        <v>0</v>
      </c>
      <c r="Q618" s="30">
        <f t="shared" si="71"/>
        <v>115342556955.49998</v>
      </c>
      <c r="R618" s="30">
        <f t="shared" si="71"/>
        <v>0</v>
      </c>
      <c r="S618" s="30">
        <f t="shared" si="71"/>
        <v>176851919480.48999</v>
      </c>
      <c r="T618" s="30">
        <f t="shared" si="71"/>
        <v>176839309004.49002</v>
      </c>
      <c r="U618" s="30">
        <f t="shared" si="71"/>
        <v>23122724198.849998</v>
      </c>
      <c r="V618" s="30">
        <f t="shared" si="71"/>
        <v>695742471901.01025</v>
      </c>
      <c r="W618" s="30">
        <f t="shared" si="71"/>
        <v>19788544068</v>
      </c>
      <c r="X618" s="30">
        <f t="shared" si="71"/>
        <v>675953927833.01025</v>
      </c>
      <c r="Y618" s="14">
        <f t="shared" si="65"/>
        <v>0.17901134255398166</v>
      </c>
      <c r="Z618" s="14">
        <f t="shared" si="66"/>
        <v>0.17901134255398166</v>
      </c>
      <c r="AA618" s="14">
        <f t="shared" si="67"/>
        <v>0.11675092944914833</v>
      </c>
      <c r="AB618" s="15">
        <f t="shared" si="68"/>
        <v>0.29576227200312999</v>
      </c>
    </row>
    <row r="619" spans="1:28" ht="116" outlineLevel="2" x14ac:dyDescent="0.35">
      <c r="A619" s="25" t="s">
        <v>30</v>
      </c>
      <c r="B619" s="25" t="s">
        <v>31</v>
      </c>
      <c r="C619" s="25" t="s">
        <v>137</v>
      </c>
      <c r="D619" s="25" t="s">
        <v>138</v>
      </c>
      <c r="E619" s="25" t="s">
        <v>107</v>
      </c>
      <c r="F619" s="26">
        <v>280</v>
      </c>
      <c r="G619" s="25">
        <v>2310</v>
      </c>
      <c r="H619" s="25">
        <v>709410000</v>
      </c>
      <c r="I619" s="26" t="s">
        <v>32</v>
      </c>
      <c r="J619" s="27" t="s">
        <v>434</v>
      </c>
      <c r="K619" s="24">
        <v>8000000000</v>
      </c>
      <c r="L619" s="24">
        <v>8000000000</v>
      </c>
      <c r="M619" s="24">
        <v>0</v>
      </c>
      <c r="N619" s="24">
        <v>0</v>
      </c>
      <c r="O619" s="24">
        <f t="shared" si="69"/>
        <v>8000000000</v>
      </c>
      <c r="P619" s="24">
        <v>0</v>
      </c>
      <c r="Q619" s="24">
        <v>615384615.44000006</v>
      </c>
      <c r="R619" s="24">
        <v>0</v>
      </c>
      <c r="S619" s="24">
        <v>1846153846.0999999</v>
      </c>
      <c r="T619" s="24">
        <v>1846153846.0999999</v>
      </c>
      <c r="U619" s="24">
        <v>0</v>
      </c>
      <c r="V619" s="24">
        <v>5538461538.46</v>
      </c>
      <c r="W619" s="24">
        <v>0</v>
      </c>
      <c r="X619" s="24">
        <f t="shared" ref="X619:X630" si="72">+$O619-$P619-$Q619-$R619-$S619-$W619</f>
        <v>5538461538.4599991</v>
      </c>
      <c r="Y619" s="12">
        <f t="shared" si="65"/>
        <v>0.2307692307625</v>
      </c>
      <c r="Z619" s="12">
        <f t="shared" si="66"/>
        <v>0.2307692307625</v>
      </c>
      <c r="AA619" s="12">
        <f t="shared" si="67"/>
        <v>7.6923076930000001E-2</v>
      </c>
      <c r="AB619" s="13">
        <f t="shared" si="68"/>
        <v>0.3076923076925</v>
      </c>
    </row>
    <row r="620" spans="1:28" ht="145" outlineLevel="2" x14ac:dyDescent="0.35">
      <c r="A620" s="25" t="s">
        <v>220</v>
      </c>
      <c r="B620" s="25" t="s">
        <v>31</v>
      </c>
      <c r="C620" s="25" t="s">
        <v>137</v>
      </c>
      <c r="D620" s="25" t="s">
        <v>138</v>
      </c>
      <c r="E620" s="25" t="s">
        <v>221</v>
      </c>
      <c r="F620" s="26">
        <v>280</v>
      </c>
      <c r="G620" s="25">
        <v>2310</v>
      </c>
      <c r="H620" s="25">
        <v>709800000</v>
      </c>
      <c r="I620" s="26" t="s">
        <v>32</v>
      </c>
      <c r="J620" s="27" t="s">
        <v>491</v>
      </c>
      <c r="K620" s="24">
        <v>29850000000</v>
      </c>
      <c r="L620" s="24">
        <v>29850000000</v>
      </c>
      <c r="M620" s="24">
        <v>0</v>
      </c>
      <c r="N620" s="24">
        <v>0</v>
      </c>
      <c r="O620" s="24">
        <f t="shared" si="69"/>
        <v>29850000000</v>
      </c>
      <c r="P620" s="24">
        <v>0</v>
      </c>
      <c r="Q620" s="24">
        <v>4140950242.77</v>
      </c>
      <c r="R620" s="24">
        <v>0</v>
      </c>
      <c r="S620" s="24">
        <v>2321549757.23</v>
      </c>
      <c r="T620" s="24">
        <v>2321549757.23</v>
      </c>
      <c r="U620" s="24">
        <v>2000000000</v>
      </c>
      <c r="V620" s="24">
        <v>23387500000</v>
      </c>
      <c r="W620" s="24">
        <v>1000000000</v>
      </c>
      <c r="X620" s="24">
        <f t="shared" si="72"/>
        <v>22387500000</v>
      </c>
      <c r="Y620" s="12">
        <f t="shared" si="65"/>
        <v>7.7773861213735349E-2</v>
      </c>
      <c r="Z620" s="12">
        <f t="shared" si="66"/>
        <v>7.7773861213735349E-2</v>
      </c>
      <c r="AA620" s="12">
        <f t="shared" si="67"/>
        <v>0.13872530126532664</v>
      </c>
      <c r="AB620" s="13">
        <f t="shared" si="68"/>
        <v>0.21649916247906198</v>
      </c>
    </row>
    <row r="621" spans="1:28" ht="72.5" outlineLevel="2" x14ac:dyDescent="0.35">
      <c r="A621" s="25" t="s">
        <v>233</v>
      </c>
      <c r="B621" s="25" t="s">
        <v>31</v>
      </c>
      <c r="C621" s="25" t="s">
        <v>137</v>
      </c>
      <c r="D621" s="25" t="s">
        <v>138</v>
      </c>
      <c r="E621" s="25" t="s">
        <v>105</v>
      </c>
      <c r="F621" s="26">
        <v>280</v>
      </c>
      <c r="G621" s="25">
        <v>2310</v>
      </c>
      <c r="H621" s="25">
        <v>709600000</v>
      </c>
      <c r="I621" s="26" t="s">
        <v>32</v>
      </c>
      <c r="J621" s="27" t="s">
        <v>518</v>
      </c>
      <c r="K621" s="24">
        <v>900000000</v>
      </c>
      <c r="L621" s="24">
        <v>900000000</v>
      </c>
      <c r="M621" s="24">
        <v>0</v>
      </c>
      <c r="N621" s="24">
        <v>0</v>
      </c>
      <c r="O621" s="24">
        <f t="shared" si="69"/>
        <v>900000000</v>
      </c>
      <c r="P621" s="24">
        <v>0</v>
      </c>
      <c r="Q621" s="24">
        <v>150000000</v>
      </c>
      <c r="R621" s="24">
        <v>0</v>
      </c>
      <c r="S621" s="24">
        <v>0</v>
      </c>
      <c r="T621" s="24">
        <v>0</v>
      </c>
      <c r="U621" s="24">
        <v>0</v>
      </c>
      <c r="V621" s="24">
        <v>750000000</v>
      </c>
      <c r="W621" s="24">
        <v>0</v>
      </c>
      <c r="X621" s="24">
        <f t="shared" si="72"/>
        <v>750000000</v>
      </c>
      <c r="Y621" s="12">
        <f t="shared" si="65"/>
        <v>0</v>
      </c>
      <c r="Z621" s="12">
        <f t="shared" si="66"/>
        <v>0</v>
      </c>
      <c r="AA621" s="12">
        <f t="shared" si="67"/>
        <v>0.16666666666666666</v>
      </c>
      <c r="AB621" s="13">
        <f t="shared" si="68"/>
        <v>0.16666666666666666</v>
      </c>
    </row>
    <row r="622" spans="1:28" ht="101.5" outlineLevel="2" x14ac:dyDescent="0.35">
      <c r="A622" s="25" t="s">
        <v>233</v>
      </c>
      <c r="B622" s="25" t="s">
        <v>31</v>
      </c>
      <c r="C622" s="25" t="s">
        <v>137</v>
      </c>
      <c r="D622" s="25" t="s">
        <v>138</v>
      </c>
      <c r="E622" s="25" t="s">
        <v>243</v>
      </c>
      <c r="F622" s="26">
        <v>280</v>
      </c>
      <c r="G622" s="25">
        <v>2310</v>
      </c>
      <c r="H622" s="25">
        <v>709600000</v>
      </c>
      <c r="I622" s="26" t="s">
        <v>32</v>
      </c>
      <c r="J622" s="27" t="s">
        <v>519</v>
      </c>
      <c r="K622" s="24">
        <v>30000000</v>
      </c>
      <c r="L622" s="24">
        <v>30000000</v>
      </c>
      <c r="M622" s="24">
        <v>0</v>
      </c>
      <c r="N622" s="24">
        <v>0</v>
      </c>
      <c r="O622" s="24">
        <f t="shared" si="69"/>
        <v>30000000</v>
      </c>
      <c r="P622" s="24">
        <v>0</v>
      </c>
      <c r="Q622" s="24">
        <v>5000000</v>
      </c>
      <c r="R622" s="24">
        <v>0</v>
      </c>
      <c r="S622" s="24">
        <v>0</v>
      </c>
      <c r="T622" s="24">
        <v>0</v>
      </c>
      <c r="U622" s="24">
        <v>0</v>
      </c>
      <c r="V622" s="24">
        <v>25000000</v>
      </c>
      <c r="W622" s="24">
        <v>0</v>
      </c>
      <c r="X622" s="24">
        <f t="shared" si="72"/>
        <v>25000000</v>
      </c>
      <c r="Y622" s="12">
        <f t="shared" si="65"/>
        <v>0</v>
      </c>
      <c r="Z622" s="12">
        <f t="shared" si="66"/>
        <v>0</v>
      </c>
      <c r="AA622" s="12">
        <f t="shared" si="67"/>
        <v>0.16666666666666666</v>
      </c>
      <c r="AB622" s="13">
        <f t="shared" si="68"/>
        <v>0.16666666666666666</v>
      </c>
    </row>
    <row r="623" spans="1:28" ht="58" outlineLevel="2" x14ac:dyDescent="0.35">
      <c r="A623" s="25" t="s">
        <v>245</v>
      </c>
      <c r="B623" s="25" t="s">
        <v>200</v>
      </c>
      <c r="C623" s="25" t="s">
        <v>137</v>
      </c>
      <c r="D623" s="25" t="s">
        <v>138</v>
      </c>
      <c r="E623" s="25" t="s">
        <v>52</v>
      </c>
      <c r="F623" s="26">
        <v>280</v>
      </c>
      <c r="G623" s="25">
        <v>2310</v>
      </c>
      <c r="H623" s="25">
        <v>709120000</v>
      </c>
      <c r="I623" s="26" t="s">
        <v>32</v>
      </c>
      <c r="J623" s="27" t="s">
        <v>525</v>
      </c>
      <c r="K623" s="24">
        <v>47295566</v>
      </c>
      <c r="L623" s="24">
        <v>47295566</v>
      </c>
      <c r="M623" s="24">
        <v>0</v>
      </c>
      <c r="N623" s="24">
        <v>0</v>
      </c>
      <c r="O623" s="24">
        <f t="shared" si="69"/>
        <v>47295566</v>
      </c>
      <c r="P623" s="24">
        <v>0</v>
      </c>
      <c r="Q623" s="24">
        <v>11823891</v>
      </c>
      <c r="R623" s="24">
        <v>0</v>
      </c>
      <c r="S623" s="24">
        <v>0</v>
      </c>
      <c r="T623" s="24">
        <v>0</v>
      </c>
      <c r="U623" s="24">
        <v>0</v>
      </c>
      <c r="V623" s="24">
        <v>35471675</v>
      </c>
      <c r="W623" s="24">
        <v>0</v>
      </c>
      <c r="X623" s="24">
        <f t="shared" si="72"/>
        <v>35471675</v>
      </c>
      <c r="Y623" s="12">
        <f t="shared" si="65"/>
        <v>0</v>
      </c>
      <c r="Z623" s="12">
        <f t="shared" si="66"/>
        <v>0</v>
      </c>
      <c r="AA623" s="12">
        <f t="shared" si="67"/>
        <v>0.24999998942818444</v>
      </c>
      <c r="AB623" s="13">
        <f t="shared" si="68"/>
        <v>0.24999998942818444</v>
      </c>
    </row>
    <row r="624" spans="1:28" ht="58" outlineLevel="2" x14ac:dyDescent="0.35">
      <c r="A624" s="25" t="s">
        <v>245</v>
      </c>
      <c r="B624" s="25" t="s">
        <v>200</v>
      </c>
      <c r="C624" s="25" t="s">
        <v>137</v>
      </c>
      <c r="D624" s="25" t="s">
        <v>138</v>
      </c>
      <c r="E624" s="25" t="s">
        <v>103</v>
      </c>
      <c r="F624" s="26">
        <v>280</v>
      </c>
      <c r="G624" s="25">
        <v>2310</v>
      </c>
      <c r="H624" s="25">
        <v>709120000</v>
      </c>
      <c r="I624" s="26" t="s">
        <v>32</v>
      </c>
      <c r="J624" s="27" t="s">
        <v>526</v>
      </c>
      <c r="K624" s="24">
        <v>1071193</v>
      </c>
      <c r="L624" s="24">
        <v>1071193</v>
      </c>
      <c r="M624" s="24">
        <v>0</v>
      </c>
      <c r="N624" s="24">
        <v>0</v>
      </c>
      <c r="O624" s="24">
        <f t="shared" si="69"/>
        <v>1071193</v>
      </c>
      <c r="P624" s="24">
        <v>0</v>
      </c>
      <c r="Q624" s="24">
        <v>267798</v>
      </c>
      <c r="R624" s="24">
        <v>0</v>
      </c>
      <c r="S624" s="24">
        <v>0</v>
      </c>
      <c r="T624" s="24">
        <v>0</v>
      </c>
      <c r="U624" s="24">
        <v>0</v>
      </c>
      <c r="V624" s="24">
        <v>803395</v>
      </c>
      <c r="W624" s="24">
        <v>0</v>
      </c>
      <c r="X624" s="24">
        <f t="shared" si="72"/>
        <v>803395</v>
      </c>
      <c r="Y624" s="12">
        <f t="shared" si="65"/>
        <v>0</v>
      </c>
      <c r="Z624" s="12">
        <f t="shared" si="66"/>
        <v>0</v>
      </c>
      <c r="AA624" s="12">
        <f t="shared" si="67"/>
        <v>0.24999976661535317</v>
      </c>
      <c r="AB624" s="13">
        <f t="shared" si="68"/>
        <v>0.24999976661535317</v>
      </c>
    </row>
    <row r="625" spans="1:28" ht="72.5" outlineLevel="2" x14ac:dyDescent="0.35">
      <c r="A625" s="25" t="s">
        <v>245</v>
      </c>
      <c r="B625" s="25" t="s">
        <v>217</v>
      </c>
      <c r="C625" s="25" t="s">
        <v>137</v>
      </c>
      <c r="D625" s="25" t="s">
        <v>138</v>
      </c>
      <c r="E625" s="25" t="s">
        <v>105</v>
      </c>
      <c r="F625" s="26" t="s">
        <v>261</v>
      </c>
      <c r="G625" s="25">
        <v>2310</v>
      </c>
      <c r="H625" s="25">
        <v>709300000</v>
      </c>
      <c r="I625" s="26" t="s">
        <v>32</v>
      </c>
      <c r="J625" s="27" t="s">
        <v>562</v>
      </c>
      <c r="K625" s="24">
        <v>6875446434</v>
      </c>
      <c r="L625" s="24">
        <v>6875446434</v>
      </c>
      <c r="M625" s="24">
        <v>0</v>
      </c>
      <c r="N625" s="24">
        <v>0</v>
      </c>
      <c r="O625" s="24">
        <f t="shared" si="69"/>
        <v>6875446434</v>
      </c>
      <c r="P625" s="24">
        <v>0</v>
      </c>
      <c r="Q625" s="24">
        <v>3437723217</v>
      </c>
      <c r="R625" s="24">
        <v>0</v>
      </c>
      <c r="S625" s="24">
        <v>0</v>
      </c>
      <c r="T625" s="24">
        <v>0</v>
      </c>
      <c r="U625" s="24">
        <v>0</v>
      </c>
      <c r="V625" s="24">
        <v>3437723217</v>
      </c>
      <c r="W625" s="24">
        <v>0</v>
      </c>
      <c r="X625" s="24">
        <f t="shared" si="72"/>
        <v>3437723217</v>
      </c>
      <c r="Y625" s="12">
        <f t="shared" si="65"/>
        <v>0</v>
      </c>
      <c r="Z625" s="12">
        <f t="shared" si="66"/>
        <v>0</v>
      </c>
      <c r="AA625" s="12">
        <f t="shared" si="67"/>
        <v>0.5</v>
      </c>
      <c r="AB625" s="13">
        <f t="shared" si="68"/>
        <v>0.5</v>
      </c>
    </row>
    <row r="626" spans="1:28" ht="58" outlineLevel="2" x14ac:dyDescent="0.35">
      <c r="A626" s="25" t="s">
        <v>245</v>
      </c>
      <c r="B626" s="25" t="s">
        <v>217</v>
      </c>
      <c r="C626" s="25" t="s">
        <v>137</v>
      </c>
      <c r="D626" s="25" t="s">
        <v>262</v>
      </c>
      <c r="E626" s="25" t="s">
        <v>263</v>
      </c>
      <c r="F626" s="26" t="s">
        <v>261</v>
      </c>
      <c r="G626" s="25">
        <v>2320</v>
      </c>
      <c r="H626" s="25">
        <v>709300000</v>
      </c>
      <c r="I626" s="26" t="s">
        <v>32</v>
      </c>
      <c r="J626" s="27" t="s">
        <v>563</v>
      </c>
      <c r="K626" s="24">
        <v>57120078</v>
      </c>
      <c r="L626" s="24">
        <v>57120078</v>
      </c>
      <c r="M626" s="24">
        <v>0</v>
      </c>
      <c r="N626" s="24">
        <v>0</v>
      </c>
      <c r="O626" s="24">
        <f t="shared" si="69"/>
        <v>57120078</v>
      </c>
      <c r="P626" s="24">
        <v>0</v>
      </c>
      <c r="Q626" s="24">
        <v>0</v>
      </c>
      <c r="R626" s="24">
        <v>0</v>
      </c>
      <c r="S626" s="24">
        <v>0</v>
      </c>
      <c r="T626" s="24">
        <v>0</v>
      </c>
      <c r="U626" s="24">
        <v>0</v>
      </c>
      <c r="V626" s="24">
        <v>57120078</v>
      </c>
      <c r="W626" s="24">
        <v>0</v>
      </c>
      <c r="X626" s="24">
        <f t="shared" si="72"/>
        <v>57120078</v>
      </c>
      <c r="Y626" s="12">
        <f t="shared" si="65"/>
        <v>0</v>
      </c>
      <c r="Z626" s="12">
        <f t="shared" si="66"/>
        <v>0</v>
      </c>
      <c r="AA626" s="12">
        <f t="shared" si="67"/>
        <v>0</v>
      </c>
      <c r="AB626" s="13">
        <f t="shared" si="68"/>
        <v>0</v>
      </c>
    </row>
    <row r="627" spans="1:28" ht="72.5" outlineLevel="2" x14ac:dyDescent="0.35">
      <c r="A627" s="25" t="s">
        <v>245</v>
      </c>
      <c r="B627" s="25" t="s">
        <v>217</v>
      </c>
      <c r="C627" s="25" t="s">
        <v>137</v>
      </c>
      <c r="D627" s="25" t="s">
        <v>264</v>
      </c>
      <c r="E627" s="25" t="s">
        <v>263</v>
      </c>
      <c r="F627" s="26" t="s">
        <v>261</v>
      </c>
      <c r="G627" s="25">
        <v>2320</v>
      </c>
      <c r="H627" s="25">
        <v>709300000</v>
      </c>
      <c r="I627" s="26" t="s">
        <v>32</v>
      </c>
      <c r="J627" s="27" t="s">
        <v>564</v>
      </c>
      <c r="K627" s="24">
        <v>49206799</v>
      </c>
      <c r="L627" s="24">
        <v>49206799</v>
      </c>
      <c r="M627" s="24">
        <v>0</v>
      </c>
      <c r="N627" s="24">
        <v>0</v>
      </c>
      <c r="O627" s="24">
        <f t="shared" si="69"/>
        <v>49206799</v>
      </c>
      <c r="P627" s="24">
        <v>0</v>
      </c>
      <c r="Q627" s="24">
        <v>0</v>
      </c>
      <c r="R627" s="24">
        <v>0</v>
      </c>
      <c r="S627" s="24">
        <v>0</v>
      </c>
      <c r="T627" s="24">
        <v>0</v>
      </c>
      <c r="U627" s="24">
        <v>0</v>
      </c>
      <c r="V627" s="24">
        <v>49206799</v>
      </c>
      <c r="W627" s="24">
        <v>0</v>
      </c>
      <c r="X627" s="24">
        <f t="shared" si="72"/>
        <v>49206799</v>
      </c>
      <c r="Y627" s="12">
        <f t="shared" si="65"/>
        <v>0</v>
      </c>
      <c r="Z627" s="12">
        <f t="shared" si="66"/>
        <v>0</v>
      </c>
      <c r="AA627" s="12">
        <f t="shared" si="67"/>
        <v>0</v>
      </c>
      <c r="AB627" s="13">
        <f t="shared" si="68"/>
        <v>0</v>
      </c>
    </row>
    <row r="628" spans="1:28" ht="72.5" outlineLevel="2" x14ac:dyDescent="0.35">
      <c r="A628" s="25" t="s">
        <v>245</v>
      </c>
      <c r="B628" s="25" t="s">
        <v>217</v>
      </c>
      <c r="C628" s="25" t="s">
        <v>137</v>
      </c>
      <c r="D628" s="25" t="s">
        <v>265</v>
      </c>
      <c r="E628" s="25" t="s">
        <v>263</v>
      </c>
      <c r="F628" s="26" t="s">
        <v>261</v>
      </c>
      <c r="G628" s="25">
        <v>2320</v>
      </c>
      <c r="H628" s="25">
        <v>709300000</v>
      </c>
      <c r="I628" s="26" t="s">
        <v>32</v>
      </c>
      <c r="J628" s="27" t="s">
        <v>565</v>
      </c>
      <c r="K628" s="24">
        <v>33484989</v>
      </c>
      <c r="L628" s="24">
        <v>33484989</v>
      </c>
      <c r="M628" s="24">
        <v>0</v>
      </c>
      <c r="N628" s="24">
        <v>0</v>
      </c>
      <c r="O628" s="24">
        <f t="shared" si="69"/>
        <v>33484989</v>
      </c>
      <c r="P628" s="24">
        <v>0</v>
      </c>
      <c r="Q628" s="24">
        <v>0</v>
      </c>
      <c r="R628" s="24">
        <v>0</v>
      </c>
      <c r="S628" s="24">
        <v>0</v>
      </c>
      <c r="T628" s="24">
        <v>0</v>
      </c>
      <c r="U628" s="24">
        <v>0</v>
      </c>
      <c r="V628" s="24">
        <v>33484989</v>
      </c>
      <c r="W628" s="24">
        <v>0</v>
      </c>
      <c r="X628" s="24">
        <f t="shared" si="72"/>
        <v>33484989</v>
      </c>
      <c r="Y628" s="12">
        <f t="shared" si="65"/>
        <v>0</v>
      </c>
      <c r="Z628" s="12">
        <f t="shared" si="66"/>
        <v>0</v>
      </c>
      <c r="AA628" s="12">
        <f t="shared" si="67"/>
        <v>0</v>
      </c>
      <c r="AB628" s="13">
        <f t="shared" si="68"/>
        <v>0</v>
      </c>
    </row>
    <row r="629" spans="1:28" ht="145" outlineLevel="2" x14ac:dyDescent="0.35">
      <c r="A629" s="25" t="s">
        <v>245</v>
      </c>
      <c r="B629" s="25" t="s">
        <v>266</v>
      </c>
      <c r="C629" s="25" t="s">
        <v>137</v>
      </c>
      <c r="D629" s="25" t="s">
        <v>138</v>
      </c>
      <c r="E629" s="25" t="s">
        <v>105</v>
      </c>
      <c r="F629" s="26" t="s">
        <v>261</v>
      </c>
      <c r="G629" s="25">
        <v>2310</v>
      </c>
      <c r="H629" s="25">
        <v>709500000</v>
      </c>
      <c r="I629" s="26" t="s">
        <v>32</v>
      </c>
      <c r="J629" s="27" t="s">
        <v>572</v>
      </c>
      <c r="K629" s="24">
        <v>980865791</v>
      </c>
      <c r="L629" s="24">
        <v>980865791</v>
      </c>
      <c r="M629" s="24">
        <v>0</v>
      </c>
      <c r="N629" s="24">
        <v>0</v>
      </c>
      <c r="O629" s="24">
        <f t="shared" si="69"/>
        <v>980865791</v>
      </c>
      <c r="P629" s="24">
        <v>0</v>
      </c>
      <c r="Q629" s="24">
        <v>490432896</v>
      </c>
      <c r="R629" s="24">
        <v>0</v>
      </c>
      <c r="S629" s="24">
        <v>0</v>
      </c>
      <c r="T629" s="24">
        <v>0</v>
      </c>
      <c r="U629" s="24">
        <v>0</v>
      </c>
      <c r="V629" s="24">
        <v>490432895</v>
      </c>
      <c r="W629" s="24">
        <v>0</v>
      </c>
      <c r="X629" s="24">
        <f t="shared" si="72"/>
        <v>490432895</v>
      </c>
      <c r="Y629" s="12">
        <f t="shared" si="65"/>
        <v>0</v>
      </c>
      <c r="Z629" s="12">
        <f t="shared" si="66"/>
        <v>0</v>
      </c>
      <c r="AA629" s="12">
        <f t="shared" si="67"/>
        <v>0.50000000050975368</v>
      </c>
      <c r="AB629" s="13">
        <f t="shared" si="68"/>
        <v>0.50000000050975368</v>
      </c>
    </row>
    <row r="630" spans="1:28" ht="72.5" outlineLevel="2" x14ac:dyDescent="0.35">
      <c r="A630" s="25" t="s">
        <v>245</v>
      </c>
      <c r="B630" s="25" t="s">
        <v>269</v>
      </c>
      <c r="C630" s="25" t="s">
        <v>137</v>
      </c>
      <c r="D630" s="25" t="s">
        <v>264</v>
      </c>
      <c r="E630" s="25" t="s">
        <v>263</v>
      </c>
      <c r="F630" s="26" t="s">
        <v>261</v>
      </c>
      <c r="G630" s="25">
        <v>2320</v>
      </c>
      <c r="H630" s="25">
        <v>709500000</v>
      </c>
      <c r="I630" s="26" t="s">
        <v>32</v>
      </c>
      <c r="J630" s="27" t="s">
        <v>564</v>
      </c>
      <c r="K630" s="24">
        <v>50354913</v>
      </c>
      <c r="L630" s="24">
        <v>50354913</v>
      </c>
      <c r="M630" s="24">
        <v>0</v>
      </c>
      <c r="N630" s="24">
        <v>0</v>
      </c>
      <c r="O630" s="24">
        <f t="shared" si="69"/>
        <v>50354913</v>
      </c>
      <c r="P630" s="24">
        <v>0</v>
      </c>
      <c r="Q630" s="24">
        <v>0</v>
      </c>
      <c r="R630" s="24">
        <v>0</v>
      </c>
      <c r="S630" s="24">
        <v>0</v>
      </c>
      <c r="T630" s="24">
        <v>0</v>
      </c>
      <c r="U630" s="24">
        <v>0</v>
      </c>
      <c r="V630" s="24">
        <v>50354913</v>
      </c>
      <c r="W630" s="24">
        <v>0</v>
      </c>
      <c r="X630" s="24">
        <f t="shared" si="72"/>
        <v>50354913</v>
      </c>
      <c r="Y630" s="12">
        <f t="shared" si="65"/>
        <v>0</v>
      </c>
      <c r="Z630" s="12">
        <f t="shared" si="66"/>
        <v>0</v>
      </c>
      <c r="AA630" s="12">
        <f t="shared" si="67"/>
        <v>0</v>
      </c>
      <c r="AB630" s="13">
        <f t="shared" si="68"/>
        <v>0</v>
      </c>
    </row>
    <row r="631" spans="1:28" outlineLevel="1" x14ac:dyDescent="0.35">
      <c r="A631" s="29"/>
      <c r="B631" s="29"/>
      <c r="C631" s="29" t="s">
        <v>139</v>
      </c>
      <c r="D631" s="29"/>
      <c r="E631" s="29"/>
      <c r="F631" s="39"/>
      <c r="G631" s="29"/>
      <c r="H631" s="29"/>
      <c r="I631" s="39"/>
      <c r="J631" s="40"/>
      <c r="K631" s="30">
        <f t="shared" ref="K631:X631" si="73">SUBTOTAL(9,K619:K630)</f>
        <v>46874845763</v>
      </c>
      <c r="L631" s="30">
        <f t="shared" si="73"/>
        <v>46874845763</v>
      </c>
      <c r="M631" s="30">
        <f t="shared" si="73"/>
        <v>0</v>
      </c>
      <c r="N631" s="30">
        <f t="shared" si="73"/>
        <v>0</v>
      </c>
      <c r="O631" s="30">
        <f t="shared" si="73"/>
        <v>46874845763</v>
      </c>
      <c r="P631" s="30">
        <f t="shared" si="73"/>
        <v>0</v>
      </c>
      <c r="Q631" s="30">
        <f t="shared" si="73"/>
        <v>8851582660.2099991</v>
      </c>
      <c r="R631" s="30">
        <f t="shared" si="73"/>
        <v>0</v>
      </c>
      <c r="S631" s="30">
        <f t="shared" si="73"/>
        <v>4167703603.3299999</v>
      </c>
      <c r="T631" s="30">
        <f t="shared" si="73"/>
        <v>4167703603.3299999</v>
      </c>
      <c r="U631" s="30">
        <f t="shared" si="73"/>
        <v>2000000000</v>
      </c>
      <c r="V631" s="30">
        <f t="shared" si="73"/>
        <v>33855559499.459999</v>
      </c>
      <c r="W631" s="30">
        <f t="shared" si="73"/>
        <v>1000000000</v>
      </c>
      <c r="X631" s="30">
        <f t="shared" si="73"/>
        <v>32855559499.459999</v>
      </c>
      <c r="Y631" s="14">
        <f t="shared" si="65"/>
        <v>8.8911302757175542E-2</v>
      </c>
      <c r="Z631" s="14">
        <f t="shared" si="66"/>
        <v>8.8911302757175542E-2</v>
      </c>
      <c r="AA631" s="14">
        <f t="shared" si="67"/>
        <v>0.1888343847564587</v>
      </c>
      <c r="AB631" s="15">
        <f t="shared" si="68"/>
        <v>0.27774568751363427</v>
      </c>
    </row>
    <row r="632" spans="1:28" x14ac:dyDescent="0.35">
      <c r="A632" s="41"/>
      <c r="B632" s="41"/>
      <c r="C632" s="41" t="s">
        <v>272</v>
      </c>
      <c r="D632" s="41"/>
      <c r="E632" s="41"/>
      <c r="F632" s="42"/>
      <c r="G632" s="41"/>
      <c r="H632" s="41"/>
      <c r="I632" s="42"/>
      <c r="J632" s="43"/>
      <c r="K632" s="44">
        <f t="shared" ref="K632:X632" si="74">SUBTOTAL(9,K12:K630)</f>
        <v>2771516678428</v>
      </c>
      <c r="L632" s="44">
        <f t="shared" si="74"/>
        <v>2771516678428</v>
      </c>
      <c r="M632" s="44">
        <f t="shared" si="74"/>
        <v>0</v>
      </c>
      <c r="N632" s="44">
        <f t="shared" si="74"/>
        <v>-9.3132257461547852E-9</v>
      </c>
      <c r="O632" s="44">
        <f t="shared" si="74"/>
        <v>2771516678428</v>
      </c>
      <c r="P632" s="44">
        <f t="shared" si="74"/>
        <v>2390928684.3499999</v>
      </c>
      <c r="Q632" s="44">
        <f t="shared" si="74"/>
        <v>348144976131.0899</v>
      </c>
      <c r="R632" s="44">
        <f t="shared" si="74"/>
        <v>59737871.530000001</v>
      </c>
      <c r="S632" s="44">
        <f t="shared" si="74"/>
        <v>520698734249.34021</v>
      </c>
      <c r="T632" s="44">
        <f t="shared" si="74"/>
        <v>520636533629.5802</v>
      </c>
      <c r="U632" s="44">
        <f t="shared" si="74"/>
        <v>1159713535625.5505</v>
      </c>
      <c r="V632" s="44">
        <f t="shared" si="74"/>
        <v>1900222301491.6907</v>
      </c>
      <c r="W632" s="44">
        <f t="shared" si="74"/>
        <v>20988544068</v>
      </c>
      <c r="X632" s="44">
        <f t="shared" si="74"/>
        <v>1879233757423.6907</v>
      </c>
      <c r="Y632" s="45">
        <f t="shared" si="65"/>
        <v>0.1878750138154246</v>
      </c>
      <c r="Z632" s="45">
        <f t="shared" si="66"/>
        <v>0.1878750138154246</v>
      </c>
      <c r="AA632" s="45">
        <f t="shared" si="67"/>
        <v>0.12649956084183742</v>
      </c>
      <c r="AB632" s="46">
        <f t="shared" si="68"/>
        <v>0.31437457465726204</v>
      </c>
    </row>
  </sheetData>
  <autoFilter ref="A11:AB630" xr:uid="{F856B685-C085-499A-AFE6-9CFD9294F3AB}"/>
  <sortState xmlns:xlrd2="http://schemas.microsoft.com/office/spreadsheetml/2017/richdata2" ref="A12:AB630">
    <sortCondition ref="C12:C630"/>
  </sortState>
  <mergeCells count="3">
    <mergeCell ref="A6:AB6"/>
    <mergeCell ref="A7:AB7"/>
    <mergeCell ref="A8:AB8"/>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7AB600-333B-48D2-9B7D-A0B990346AE9}">
  <dimension ref="A1:AB728"/>
  <sheetViews>
    <sheetView showGridLines="0" topLeftCell="A10" zoomScale="70" zoomScaleNormal="70" workbookViewId="0">
      <selection activeCell="A10" sqref="A10"/>
    </sheetView>
  </sheetViews>
  <sheetFormatPr baseColWidth="10" defaultRowHeight="14.5" outlineLevelRow="2" x14ac:dyDescent="0.35"/>
  <cols>
    <col min="1" max="1" width="13" style="28" customWidth="1"/>
    <col min="2" max="2" width="17.36328125" style="28" customWidth="1"/>
    <col min="3" max="3" width="10.6328125" style="28" customWidth="1"/>
    <col min="4" max="4" width="15.08984375" style="28" customWidth="1"/>
    <col min="5" max="5" width="4.6328125" style="28" customWidth="1"/>
    <col min="6" max="6" width="5.6328125" style="28" customWidth="1"/>
    <col min="7" max="7" width="7.08984375" style="28" customWidth="1"/>
    <col min="8" max="8" width="10.90625" style="28"/>
    <col min="9" max="9" width="9.54296875" style="28" customWidth="1"/>
    <col min="10" max="10" width="44.6328125" style="31" customWidth="1"/>
    <col min="11" max="11" width="23" style="32" customWidth="1"/>
    <col min="12" max="12" width="23.90625" style="32" customWidth="1"/>
    <col min="13" max="14" width="18.90625" style="32" customWidth="1"/>
    <col min="15" max="15" width="21.6328125" style="32" bestFit="1" customWidth="1"/>
    <col min="16" max="16" width="15.6328125" style="32" customWidth="1"/>
    <col min="17" max="17" width="18.6328125" style="32" bestFit="1" customWidth="1"/>
    <col min="18" max="18" width="15.36328125" style="32" customWidth="1"/>
    <col min="19" max="20" width="18.6328125" style="32" bestFit="1" customWidth="1"/>
    <col min="21" max="22" width="20.36328125" style="32" bestFit="1" customWidth="1"/>
    <col min="23" max="23" width="17.6328125" style="32" bestFit="1" customWidth="1"/>
    <col min="24" max="24" width="20.36328125" style="32" bestFit="1" customWidth="1"/>
    <col min="25" max="25" width="22.36328125" style="16" customWidth="1"/>
    <col min="26" max="26" width="20.54296875" style="16" customWidth="1"/>
    <col min="27" max="27" width="19.453125" style="16" customWidth="1"/>
    <col min="28" max="28" width="20.453125" style="16" customWidth="1"/>
  </cols>
  <sheetData>
    <row r="1" spans="1:28" x14ac:dyDescent="0.35">
      <c r="F1" s="1"/>
      <c r="G1" s="1"/>
      <c r="H1" s="1"/>
      <c r="I1" s="1"/>
      <c r="J1" s="9"/>
      <c r="K1" s="17"/>
      <c r="L1" s="18"/>
      <c r="M1" s="18"/>
      <c r="N1" s="18"/>
      <c r="O1" s="18"/>
      <c r="P1" s="19"/>
      <c r="Q1" s="19"/>
      <c r="R1" s="19"/>
      <c r="S1" s="19"/>
      <c r="T1" s="19"/>
      <c r="U1" s="19"/>
      <c r="V1" s="19"/>
      <c r="W1" s="19"/>
      <c r="X1" s="19"/>
      <c r="Y1" s="2"/>
      <c r="Z1" s="2"/>
      <c r="AA1" s="3"/>
      <c r="AB1" s="3"/>
    </row>
    <row r="2" spans="1:28" x14ac:dyDescent="0.35">
      <c r="F2" s="1"/>
      <c r="G2" s="1"/>
      <c r="H2" s="1"/>
      <c r="I2" s="1"/>
      <c r="J2" s="9"/>
      <c r="K2" s="17"/>
      <c r="L2" s="18"/>
      <c r="M2" s="18"/>
      <c r="N2" s="18"/>
      <c r="O2" s="18"/>
      <c r="P2" s="19"/>
      <c r="Q2" s="19"/>
      <c r="R2" s="19"/>
      <c r="S2" s="20"/>
      <c r="T2" s="21"/>
      <c r="U2" s="21"/>
      <c r="V2" s="19"/>
      <c r="W2" s="19"/>
      <c r="X2" s="19"/>
      <c r="Y2" s="2"/>
      <c r="Z2" s="2"/>
      <c r="AA2" s="3"/>
      <c r="AB2" s="3"/>
    </row>
    <row r="3" spans="1:28" x14ac:dyDescent="0.35">
      <c r="F3" s="1"/>
      <c r="G3" s="1"/>
      <c r="H3" s="1"/>
      <c r="I3" s="1"/>
      <c r="J3" s="9"/>
      <c r="K3" s="17"/>
      <c r="L3" s="18"/>
      <c r="M3" s="18"/>
      <c r="N3" s="18"/>
      <c r="O3" s="18"/>
      <c r="P3" s="19"/>
      <c r="Q3" s="19"/>
      <c r="R3" s="19"/>
      <c r="S3" s="19"/>
      <c r="T3" s="19"/>
      <c r="U3" s="19"/>
      <c r="V3" s="19"/>
      <c r="W3" s="19"/>
      <c r="X3" s="19"/>
      <c r="Y3" s="2"/>
      <c r="Z3" s="2"/>
      <c r="AA3" s="3"/>
      <c r="AB3" s="3"/>
    </row>
    <row r="4" spans="1:28" x14ac:dyDescent="0.35">
      <c r="F4" s="3"/>
      <c r="G4" s="3"/>
      <c r="H4" s="3"/>
      <c r="I4" s="3"/>
      <c r="J4" s="9"/>
      <c r="K4" s="17"/>
      <c r="L4" s="18"/>
      <c r="M4" s="18"/>
      <c r="N4" s="18"/>
      <c r="O4" s="18"/>
      <c r="P4" s="19"/>
      <c r="Q4" s="19"/>
      <c r="R4" s="19"/>
      <c r="S4" s="19"/>
      <c r="T4" s="19"/>
      <c r="U4" s="19"/>
      <c r="V4" s="19"/>
      <c r="W4" s="19"/>
      <c r="X4" s="19"/>
      <c r="Y4" s="2"/>
      <c r="Z4" s="2"/>
      <c r="AA4" s="3"/>
      <c r="AB4" s="3"/>
    </row>
    <row r="5" spans="1:28" x14ac:dyDescent="0.35">
      <c r="F5" s="3"/>
      <c r="G5" s="3"/>
      <c r="H5" s="3"/>
      <c r="I5" s="3"/>
      <c r="J5" s="9"/>
      <c r="K5" s="17"/>
      <c r="L5" s="18"/>
      <c r="M5" s="18"/>
      <c r="N5" s="18"/>
      <c r="O5" s="18"/>
      <c r="P5" s="19"/>
      <c r="Q5" s="19"/>
      <c r="R5" s="19"/>
      <c r="S5" s="19"/>
      <c r="T5" s="19"/>
      <c r="U5" s="19"/>
      <c r="V5" s="19"/>
      <c r="W5" s="19"/>
      <c r="X5" s="19"/>
      <c r="Y5" s="2"/>
      <c r="Z5" s="2"/>
      <c r="AA5" s="3"/>
      <c r="AB5" s="3"/>
    </row>
    <row r="6" spans="1:28" x14ac:dyDescent="0.35">
      <c r="A6" s="47" t="s">
        <v>579</v>
      </c>
      <c r="B6" s="47"/>
      <c r="C6" s="47"/>
      <c r="D6" s="47"/>
      <c r="E6" s="47"/>
      <c r="F6" s="47"/>
      <c r="G6" s="47"/>
      <c r="H6" s="47"/>
      <c r="I6" s="47"/>
      <c r="J6" s="47"/>
      <c r="K6" s="47"/>
      <c r="L6" s="47"/>
      <c r="M6" s="47"/>
      <c r="N6" s="47"/>
      <c r="O6" s="47"/>
      <c r="P6" s="47"/>
      <c r="Q6" s="47"/>
      <c r="R6" s="47"/>
      <c r="S6" s="47"/>
      <c r="T6" s="47"/>
      <c r="U6" s="47"/>
      <c r="V6" s="47"/>
      <c r="W6" s="47"/>
      <c r="X6" s="48"/>
      <c r="Y6" s="47"/>
      <c r="Z6" s="47"/>
      <c r="AA6" s="47"/>
      <c r="AB6" s="47"/>
    </row>
    <row r="7" spans="1:28" x14ac:dyDescent="0.35">
      <c r="A7" s="47" t="s">
        <v>1</v>
      </c>
      <c r="B7" s="47"/>
      <c r="C7" s="47"/>
      <c r="D7" s="47"/>
      <c r="E7" s="47"/>
      <c r="F7" s="47"/>
      <c r="G7" s="47"/>
      <c r="H7" s="47"/>
      <c r="I7" s="47"/>
      <c r="J7" s="47"/>
      <c r="K7" s="47"/>
      <c r="L7" s="47"/>
      <c r="M7" s="47"/>
      <c r="N7" s="47"/>
      <c r="O7" s="47"/>
      <c r="P7" s="47"/>
      <c r="Q7" s="47"/>
      <c r="R7" s="47"/>
      <c r="S7" s="47"/>
      <c r="T7" s="47"/>
      <c r="U7" s="47"/>
      <c r="V7" s="47"/>
      <c r="W7" s="47"/>
      <c r="X7" s="48"/>
      <c r="Y7" s="47"/>
      <c r="Z7" s="47"/>
      <c r="AA7" s="47"/>
      <c r="AB7" s="47"/>
    </row>
    <row r="8" spans="1:28" x14ac:dyDescent="0.35">
      <c r="A8" s="47" t="s">
        <v>576</v>
      </c>
      <c r="B8" s="47"/>
      <c r="C8" s="47"/>
      <c r="D8" s="47"/>
      <c r="E8" s="47"/>
      <c r="F8" s="47"/>
      <c r="G8" s="47"/>
      <c r="H8" s="47"/>
      <c r="I8" s="47"/>
      <c r="J8" s="47"/>
      <c r="K8" s="47"/>
      <c r="L8" s="47"/>
      <c r="M8" s="47"/>
      <c r="N8" s="47"/>
      <c r="O8" s="47"/>
      <c r="P8" s="47"/>
      <c r="Q8" s="47"/>
      <c r="R8" s="47"/>
      <c r="S8" s="47"/>
      <c r="T8" s="47"/>
      <c r="U8" s="47"/>
      <c r="V8" s="47"/>
      <c r="W8" s="47"/>
      <c r="X8" s="48"/>
      <c r="Y8" s="47"/>
      <c r="Z8" s="47"/>
      <c r="AA8" s="47"/>
      <c r="AB8" s="47"/>
    </row>
    <row r="9" spans="1:28" x14ac:dyDescent="0.35">
      <c r="F9" s="1"/>
      <c r="G9" s="1"/>
      <c r="H9" s="1"/>
      <c r="I9" s="1"/>
      <c r="J9" s="10"/>
      <c r="K9" s="22"/>
      <c r="L9" s="22"/>
      <c r="M9" s="22"/>
      <c r="N9" s="22"/>
      <c r="O9" s="22"/>
      <c r="P9" s="22"/>
      <c r="Q9" s="22"/>
      <c r="R9" s="22"/>
      <c r="S9" s="22"/>
      <c r="T9" s="22"/>
      <c r="U9" s="22"/>
      <c r="V9" s="22"/>
      <c r="W9" s="19"/>
      <c r="X9" s="19"/>
      <c r="Y9" s="2"/>
      <c r="Z9" s="2"/>
      <c r="AA9" s="3"/>
      <c r="AB9" s="3"/>
    </row>
    <row r="10" spans="1:28" x14ac:dyDescent="0.35">
      <c r="A10" s="4" t="s">
        <v>577</v>
      </c>
      <c r="F10" s="3"/>
      <c r="G10" s="3"/>
      <c r="H10" s="3"/>
      <c r="I10" s="3"/>
      <c r="J10" s="11"/>
      <c r="K10" s="17"/>
      <c r="L10" s="18"/>
      <c r="M10" s="18"/>
      <c r="N10" s="18"/>
      <c r="O10" s="18"/>
      <c r="P10" s="19"/>
      <c r="Q10" s="19"/>
      <c r="R10" s="19"/>
      <c r="S10" s="19"/>
      <c r="T10" s="19"/>
      <c r="U10" s="19"/>
      <c r="V10" s="19"/>
      <c r="W10" s="19"/>
      <c r="X10" s="19"/>
      <c r="Y10" s="2"/>
      <c r="Z10" s="2"/>
      <c r="AA10" s="3"/>
      <c r="AB10" s="3"/>
    </row>
    <row r="11" spans="1:28" s="8" customFormat="1" ht="126.75" customHeight="1" x14ac:dyDescent="0.35">
      <c r="A11" s="5" t="s">
        <v>2</v>
      </c>
      <c r="B11" s="5" t="s">
        <v>3</v>
      </c>
      <c r="C11" s="5" t="s">
        <v>4</v>
      </c>
      <c r="D11" s="5" t="s">
        <v>5</v>
      </c>
      <c r="E11" s="5" t="s">
        <v>6</v>
      </c>
      <c r="F11" s="5" t="s">
        <v>7</v>
      </c>
      <c r="G11" s="5" t="s">
        <v>8</v>
      </c>
      <c r="H11" s="5" t="s">
        <v>9</v>
      </c>
      <c r="I11" s="5" t="s">
        <v>10</v>
      </c>
      <c r="J11" s="5" t="s">
        <v>11</v>
      </c>
      <c r="K11" s="23" t="s">
        <v>12</v>
      </c>
      <c r="L11" s="23" t="s">
        <v>13</v>
      </c>
      <c r="M11" s="23" t="s">
        <v>14</v>
      </c>
      <c r="N11" s="23" t="s">
        <v>15</v>
      </c>
      <c r="O11" s="23" t="s">
        <v>16</v>
      </c>
      <c r="P11" s="23" t="s">
        <v>17</v>
      </c>
      <c r="Q11" s="23" t="s">
        <v>18</v>
      </c>
      <c r="R11" s="23" t="s">
        <v>19</v>
      </c>
      <c r="S11" s="23" t="s">
        <v>20</v>
      </c>
      <c r="T11" s="23" t="s">
        <v>21</v>
      </c>
      <c r="U11" s="23" t="s">
        <v>22</v>
      </c>
      <c r="V11" s="23" t="s">
        <v>23</v>
      </c>
      <c r="W11" s="23" t="s">
        <v>24</v>
      </c>
      <c r="X11" s="23" t="s">
        <v>25</v>
      </c>
      <c r="Y11" s="5" t="s">
        <v>26</v>
      </c>
      <c r="Z11" s="6" t="s">
        <v>27</v>
      </c>
      <c r="AA11" s="7" t="s">
        <v>28</v>
      </c>
      <c r="AB11" s="7" t="s">
        <v>29</v>
      </c>
    </row>
    <row r="12" spans="1:28" outlineLevel="2" x14ac:dyDescent="0.35">
      <c r="A12" s="25" t="s">
        <v>30</v>
      </c>
      <c r="B12" s="25" t="s">
        <v>31</v>
      </c>
      <c r="C12" s="25" t="s">
        <v>32</v>
      </c>
      <c r="D12" s="25" t="s">
        <v>33</v>
      </c>
      <c r="E12" s="25" t="s">
        <v>34</v>
      </c>
      <c r="F12" s="26" t="s">
        <v>35</v>
      </c>
      <c r="G12" s="25">
        <v>1111</v>
      </c>
      <c r="H12" s="25">
        <v>709800000</v>
      </c>
      <c r="I12" s="26" t="s">
        <v>32</v>
      </c>
      <c r="J12" s="27" t="s">
        <v>36</v>
      </c>
      <c r="K12" s="24">
        <v>4042665312</v>
      </c>
      <c r="L12" s="24">
        <v>4042665312</v>
      </c>
      <c r="M12" s="24">
        <v>0</v>
      </c>
      <c r="N12" s="24">
        <v>0</v>
      </c>
      <c r="O12" s="24">
        <f>$L12+$M12</f>
        <v>4042665312</v>
      </c>
      <c r="P12" s="24">
        <v>0</v>
      </c>
      <c r="Q12" s="24">
        <v>0</v>
      </c>
      <c r="R12" s="24">
        <v>0</v>
      </c>
      <c r="S12" s="24">
        <v>685038687.05999994</v>
      </c>
      <c r="T12" s="24">
        <v>685038687.05999994</v>
      </c>
      <c r="U12" s="24">
        <v>3357626624.9400001</v>
      </c>
      <c r="V12" s="24">
        <v>3357626624.9400001</v>
      </c>
      <c r="W12" s="24">
        <v>0</v>
      </c>
      <c r="X12" s="24">
        <f t="shared" ref="X12:X26" si="0">+$O12-$P12-$Q12-$R12-$S12-$W12</f>
        <v>3357626624.9400001</v>
      </c>
      <c r="Y12" s="12">
        <f t="shared" ref="Y12:Y75" si="1">IFERROR(($S12/$L12),0)</f>
        <v>0.16945223860767625</v>
      </c>
      <c r="Z12" s="12">
        <f t="shared" ref="Z12:Z75" si="2">IFERROR(($S12/$O12),0)</f>
        <v>0.16945223860767625</v>
      </c>
      <c r="AA12" s="12">
        <f t="shared" ref="AA12:AA75" si="3">IFERROR((($P12+$Q12+$R12)/$O12),0)</f>
        <v>0</v>
      </c>
      <c r="AB12" s="13">
        <f t="shared" ref="AB12:AB75" si="4">$Z12+$AA12</f>
        <v>0.16945223860767625</v>
      </c>
    </row>
    <row r="13" spans="1:28" outlineLevel="2" x14ac:dyDescent="0.35">
      <c r="A13" s="25" t="s">
        <v>141</v>
      </c>
      <c r="B13" s="25" t="s">
        <v>31</v>
      </c>
      <c r="C13" s="25" t="s">
        <v>32</v>
      </c>
      <c r="D13" s="25" t="s">
        <v>33</v>
      </c>
      <c r="E13" s="25" t="s">
        <v>34</v>
      </c>
      <c r="F13" s="26" t="s">
        <v>35</v>
      </c>
      <c r="G13" s="25">
        <v>1111</v>
      </c>
      <c r="H13" s="25">
        <v>709800000</v>
      </c>
      <c r="I13" s="26" t="s">
        <v>32</v>
      </c>
      <c r="J13" s="27" t="s">
        <v>36</v>
      </c>
      <c r="K13" s="24">
        <v>5907323202</v>
      </c>
      <c r="L13" s="24">
        <v>5907323202</v>
      </c>
      <c r="M13" s="24">
        <v>0</v>
      </c>
      <c r="N13" s="24">
        <v>0</v>
      </c>
      <c r="O13" s="24">
        <f t="shared" ref="O13:O82" si="5">$L13+$M13</f>
        <v>5907323202</v>
      </c>
      <c r="P13" s="24">
        <v>0</v>
      </c>
      <c r="Q13" s="24">
        <v>0</v>
      </c>
      <c r="R13" s="24">
        <v>0</v>
      </c>
      <c r="S13" s="24">
        <v>999276237.21000004</v>
      </c>
      <c r="T13" s="24">
        <v>999276237.21000004</v>
      </c>
      <c r="U13" s="24">
        <v>4908046964.79</v>
      </c>
      <c r="V13" s="24">
        <v>4908046964.79</v>
      </c>
      <c r="W13" s="24">
        <v>0</v>
      </c>
      <c r="X13" s="24">
        <f t="shared" si="0"/>
        <v>4908046964.79</v>
      </c>
      <c r="Y13" s="12">
        <f t="shared" si="1"/>
        <v>0.16915889025196426</v>
      </c>
      <c r="Z13" s="12">
        <f t="shared" si="2"/>
        <v>0.16915889025196426</v>
      </c>
      <c r="AA13" s="12">
        <f t="shared" si="3"/>
        <v>0</v>
      </c>
      <c r="AB13" s="13">
        <f t="shared" si="4"/>
        <v>0.16915889025196426</v>
      </c>
    </row>
    <row r="14" spans="1:28" outlineLevel="2" x14ac:dyDescent="0.35">
      <c r="A14" s="25" t="s">
        <v>199</v>
      </c>
      <c r="B14" s="25" t="s">
        <v>200</v>
      </c>
      <c r="C14" s="25" t="s">
        <v>32</v>
      </c>
      <c r="D14" s="25" t="s">
        <v>33</v>
      </c>
      <c r="E14" s="25" t="s">
        <v>34</v>
      </c>
      <c r="F14" s="26" t="s">
        <v>35</v>
      </c>
      <c r="G14" s="25">
        <v>1111</v>
      </c>
      <c r="H14" s="25">
        <v>709800000</v>
      </c>
      <c r="I14" s="26" t="s">
        <v>32</v>
      </c>
      <c r="J14" s="27" t="s">
        <v>36</v>
      </c>
      <c r="K14" s="24">
        <v>161786187</v>
      </c>
      <c r="L14" s="24">
        <v>161786187</v>
      </c>
      <c r="M14" s="24">
        <v>0</v>
      </c>
      <c r="N14" s="24">
        <v>0</v>
      </c>
      <c r="O14" s="24">
        <f t="shared" si="5"/>
        <v>161786187</v>
      </c>
      <c r="P14" s="24">
        <v>0</v>
      </c>
      <c r="Q14" s="24">
        <v>0</v>
      </c>
      <c r="R14" s="24">
        <v>0</v>
      </c>
      <c r="S14" s="24">
        <v>23740374.620000001</v>
      </c>
      <c r="T14" s="24">
        <v>23740374.620000001</v>
      </c>
      <c r="U14" s="24">
        <v>138045812.38</v>
      </c>
      <c r="V14" s="24">
        <v>138045812.38</v>
      </c>
      <c r="W14" s="24">
        <v>0</v>
      </c>
      <c r="X14" s="24">
        <f t="shared" si="0"/>
        <v>138045812.38</v>
      </c>
      <c r="Y14" s="12">
        <f t="shared" si="1"/>
        <v>0.1467391936247314</v>
      </c>
      <c r="Z14" s="12">
        <f t="shared" si="2"/>
        <v>0.1467391936247314</v>
      </c>
      <c r="AA14" s="12">
        <f t="shared" si="3"/>
        <v>0</v>
      </c>
      <c r="AB14" s="13">
        <f t="shared" si="4"/>
        <v>0.1467391936247314</v>
      </c>
    </row>
    <row r="15" spans="1:28" ht="145" outlineLevel="2" x14ac:dyDescent="0.35">
      <c r="A15" s="25" t="s">
        <v>199</v>
      </c>
      <c r="B15" s="25" t="s">
        <v>204</v>
      </c>
      <c r="C15" s="25" t="s">
        <v>32</v>
      </c>
      <c r="D15" s="25" t="s">
        <v>33</v>
      </c>
      <c r="E15" s="25" t="s">
        <v>34</v>
      </c>
      <c r="F15" s="26" t="s">
        <v>35</v>
      </c>
      <c r="G15" s="25">
        <v>1111</v>
      </c>
      <c r="H15" s="25">
        <v>709800000</v>
      </c>
      <c r="I15" s="26" t="s">
        <v>32</v>
      </c>
      <c r="J15" s="27" t="s">
        <v>461</v>
      </c>
      <c r="K15" s="24">
        <v>3125277046</v>
      </c>
      <c r="L15" s="24">
        <v>3125277046</v>
      </c>
      <c r="M15" s="24">
        <v>0</v>
      </c>
      <c r="N15" s="24">
        <v>0</v>
      </c>
      <c r="O15" s="24">
        <f t="shared" si="5"/>
        <v>3125277046</v>
      </c>
      <c r="P15" s="24">
        <v>0</v>
      </c>
      <c r="Q15" s="24">
        <v>0</v>
      </c>
      <c r="R15" s="24">
        <v>0</v>
      </c>
      <c r="S15" s="24">
        <v>436247762.22000003</v>
      </c>
      <c r="T15" s="24">
        <v>436247762.22000003</v>
      </c>
      <c r="U15" s="24">
        <v>2689029283.7800002</v>
      </c>
      <c r="V15" s="24">
        <v>2689029283.7800002</v>
      </c>
      <c r="W15" s="24">
        <v>0</v>
      </c>
      <c r="X15" s="24">
        <f t="shared" si="0"/>
        <v>2689029283.7799997</v>
      </c>
      <c r="Y15" s="12">
        <f t="shared" si="1"/>
        <v>0.13958690887207828</v>
      </c>
      <c r="Z15" s="12">
        <f t="shared" si="2"/>
        <v>0.13958690887207828</v>
      </c>
      <c r="AA15" s="12">
        <f t="shared" si="3"/>
        <v>0</v>
      </c>
      <c r="AB15" s="13">
        <f t="shared" si="4"/>
        <v>0.13958690887207828</v>
      </c>
    </row>
    <row r="16" spans="1:28" outlineLevel="2" x14ac:dyDescent="0.35">
      <c r="A16" s="25" t="s">
        <v>199</v>
      </c>
      <c r="B16" s="25" t="s">
        <v>217</v>
      </c>
      <c r="C16" s="25" t="s">
        <v>32</v>
      </c>
      <c r="D16" s="25" t="s">
        <v>33</v>
      </c>
      <c r="E16" s="25" t="s">
        <v>34</v>
      </c>
      <c r="F16" s="26" t="s">
        <v>35</v>
      </c>
      <c r="G16" s="25">
        <v>1111</v>
      </c>
      <c r="H16" s="25">
        <v>709800000</v>
      </c>
      <c r="I16" s="26" t="s">
        <v>32</v>
      </c>
      <c r="J16" s="27" t="s">
        <v>36</v>
      </c>
      <c r="K16" s="24">
        <v>540980690</v>
      </c>
      <c r="L16" s="24">
        <v>540980690</v>
      </c>
      <c r="M16" s="24">
        <v>0</v>
      </c>
      <c r="N16" s="24">
        <v>0</v>
      </c>
      <c r="O16" s="24">
        <f t="shared" si="5"/>
        <v>540980690</v>
      </c>
      <c r="P16" s="24">
        <v>0</v>
      </c>
      <c r="Q16" s="24">
        <v>0</v>
      </c>
      <c r="R16" s="24">
        <v>0</v>
      </c>
      <c r="S16" s="24">
        <v>76806421.909999996</v>
      </c>
      <c r="T16" s="24">
        <v>76806421.909999996</v>
      </c>
      <c r="U16" s="24">
        <v>464174268.08999997</v>
      </c>
      <c r="V16" s="24">
        <v>464174268.08999997</v>
      </c>
      <c r="W16" s="24">
        <v>0</v>
      </c>
      <c r="X16" s="24">
        <f t="shared" si="0"/>
        <v>464174268.09000003</v>
      </c>
      <c r="Y16" s="12">
        <f t="shared" si="1"/>
        <v>0.1419762725911714</v>
      </c>
      <c r="Z16" s="12">
        <f t="shared" si="2"/>
        <v>0.1419762725911714</v>
      </c>
      <c r="AA16" s="12">
        <f t="shared" si="3"/>
        <v>0</v>
      </c>
      <c r="AB16" s="13">
        <f t="shared" si="4"/>
        <v>0.1419762725911714</v>
      </c>
    </row>
    <row r="17" spans="1:28" outlineLevel="2" x14ac:dyDescent="0.35">
      <c r="A17" s="25" t="s">
        <v>220</v>
      </c>
      <c r="B17" s="25" t="s">
        <v>31</v>
      </c>
      <c r="C17" s="25" t="s">
        <v>32</v>
      </c>
      <c r="D17" s="25" t="s">
        <v>33</v>
      </c>
      <c r="E17" s="25" t="s">
        <v>34</v>
      </c>
      <c r="F17" s="26" t="s">
        <v>35</v>
      </c>
      <c r="G17" s="25">
        <v>1111</v>
      </c>
      <c r="H17" s="25">
        <v>709800000</v>
      </c>
      <c r="I17" s="26" t="s">
        <v>32</v>
      </c>
      <c r="J17" s="27" t="s">
        <v>36</v>
      </c>
      <c r="K17" s="24">
        <v>1194641718</v>
      </c>
      <c r="L17" s="24">
        <v>1194641718</v>
      </c>
      <c r="M17" s="24">
        <v>0</v>
      </c>
      <c r="N17" s="24">
        <v>0</v>
      </c>
      <c r="O17" s="24">
        <f t="shared" si="5"/>
        <v>1194641718</v>
      </c>
      <c r="P17" s="24">
        <v>0</v>
      </c>
      <c r="Q17" s="24">
        <v>0</v>
      </c>
      <c r="R17" s="24">
        <v>0</v>
      </c>
      <c r="S17" s="24">
        <v>209157311.25999999</v>
      </c>
      <c r="T17" s="24">
        <v>209157311.25999999</v>
      </c>
      <c r="U17" s="24">
        <v>985484406.74000001</v>
      </c>
      <c r="V17" s="24">
        <v>985484406.74000001</v>
      </c>
      <c r="W17" s="24">
        <v>0</v>
      </c>
      <c r="X17" s="24">
        <f t="shared" si="0"/>
        <v>985484406.74000001</v>
      </c>
      <c r="Y17" s="12">
        <f t="shared" si="1"/>
        <v>0.17507953063129175</v>
      </c>
      <c r="Z17" s="12">
        <f t="shared" si="2"/>
        <v>0.17507953063129175</v>
      </c>
      <c r="AA17" s="12">
        <f t="shared" si="3"/>
        <v>0</v>
      </c>
      <c r="AB17" s="13">
        <f t="shared" si="4"/>
        <v>0.17507953063129175</v>
      </c>
    </row>
    <row r="18" spans="1:28" outlineLevel="2" x14ac:dyDescent="0.35">
      <c r="A18" s="25" t="s">
        <v>223</v>
      </c>
      <c r="B18" s="25" t="s">
        <v>31</v>
      </c>
      <c r="C18" s="25" t="s">
        <v>32</v>
      </c>
      <c r="D18" s="25" t="s">
        <v>33</v>
      </c>
      <c r="E18" s="25" t="s">
        <v>34</v>
      </c>
      <c r="F18" s="26" t="s">
        <v>35</v>
      </c>
      <c r="G18" s="25">
        <v>1111</v>
      </c>
      <c r="H18" s="25">
        <v>709800000</v>
      </c>
      <c r="I18" s="26" t="s">
        <v>32</v>
      </c>
      <c r="J18" s="27" t="s">
        <v>36</v>
      </c>
      <c r="K18" s="24">
        <v>2740285778</v>
      </c>
      <c r="L18" s="24">
        <v>2740285778</v>
      </c>
      <c r="M18" s="24">
        <v>0</v>
      </c>
      <c r="N18" s="24">
        <v>0</v>
      </c>
      <c r="O18" s="24">
        <f t="shared" si="5"/>
        <v>2740285778</v>
      </c>
      <c r="P18" s="24">
        <v>0</v>
      </c>
      <c r="Q18" s="24">
        <v>0</v>
      </c>
      <c r="R18" s="24">
        <v>0</v>
      </c>
      <c r="S18" s="24">
        <v>430669241.56</v>
      </c>
      <c r="T18" s="24">
        <v>430669241.56</v>
      </c>
      <c r="U18" s="24">
        <v>2309616536.4400001</v>
      </c>
      <c r="V18" s="24">
        <v>2309616536.4400001</v>
      </c>
      <c r="W18" s="24">
        <v>0</v>
      </c>
      <c r="X18" s="24">
        <f t="shared" si="0"/>
        <v>2309616536.4400001</v>
      </c>
      <c r="Y18" s="12">
        <f t="shared" si="1"/>
        <v>0.15716216352964629</v>
      </c>
      <c r="Z18" s="12">
        <f t="shared" si="2"/>
        <v>0.15716216352964629</v>
      </c>
      <c r="AA18" s="12">
        <f t="shared" si="3"/>
        <v>0</v>
      </c>
      <c r="AB18" s="13">
        <f t="shared" si="4"/>
        <v>0.15716216352964629</v>
      </c>
    </row>
    <row r="19" spans="1:28" outlineLevel="2" x14ac:dyDescent="0.35">
      <c r="A19" s="25" t="s">
        <v>226</v>
      </c>
      <c r="B19" s="25" t="s">
        <v>31</v>
      </c>
      <c r="C19" s="25" t="s">
        <v>32</v>
      </c>
      <c r="D19" s="25" t="s">
        <v>33</v>
      </c>
      <c r="E19" s="25" t="s">
        <v>34</v>
      </c>
      <c r="F19" s="26" t="s">
        <v>35</v>
      </c>
      <c r="G19" s="25">
        <v>1111</v>
      </c>
      <c r="H19" s="25">
        <v>709800000</v>
      </c>
      <c r="I19" s="26" t="s">
        <v>32</v>
      </c>
      <c r="J19" s="27" t="s">
        <v>36</v>
      </c>
      <c r="K19" s="24">
        <v>796941197</v>
      </c>
      <c r="L19" s="24">
        <v>796941197</v>
      </c>
      <c r="M19" s="24">
        <v>0</v>
      </c>
      <c r="N19" s="24">
        <v>0</v>
      </c>
      <c r="O19" s="24">
        <f t="shared" si="5"/>
        <v>796941197</v>
      </c>
      <c r="P19" s="24">
        <v>0</v>
      </c>
      <c r="Q19" s="24">
        <v>0</v>
      </c>
      <c r="R19" s="24">
        <v>0</v>
      </c>
      <c r="S19" s="24">
        <v>93433301.469999999</v>
      </c>
      <c r="T19" s="24">
        <v>93433301.469999999</v>
      </c>
      <c r="U19" s="24">
        <v>703507895.52999997</v>
      </c>
      <c r="V19" s="24">
        <v>703507895.52999997</v>
      </c>
      <c r="W19" s="24">
        <v>0</v>
      </c>
      <c r="X19" s="24">
        <f t="shared" si="0"/>
        <v>703507895.52999997</v>
      </c>
      <c r="Y19" s="12">
        <f t="shared" si="1"/>
        <v>0.11723989401190411</v>
      </c>
      <c r="Z19" s="12">
        <f t="shared" si="2"/>
        <v>0.11723989401190411</v>
      </c>
      <c r="AA19" s="12">
        <f t="shared" si="3"/>
        <v>0</v>
      </c>
      <c r="AB19" s="13">
        <f t="shared" si="4"/>
        <v>0.11723989401190411</v>
      </c>
    </row>
    <row r="20" spans="1:28" outlineLevel="2" x14ac:dyDescent="0.35">
      <c r="A20" s="25" t="s">
        <v>228</v>
      </c>
      <c r="B20" s="25" t="s">
        <v>31</v>
      </c>
      <c r="C20" s="25" t="s">
        <v>32</v>
      </c>
      <c r="D20" s="25" t="s">
        <v>33</v>
      </c>
      <c r="E20" s="25" t="s">
        <v>34</v>
      </c>
      <c r="F20" s="26" t="s">
        <v>35</v>
      </c>
      <c r="G20" s="25">
        <v>1111</v>
      </c>
      <c r="H20" s="25">
        <v>709800000</v>
      </c>
      <c r="I20" s="26" t="s">
        <v>32</v>
      </c>
      <c r="J20" s="27" t="s">
        <v>36</v>
      </c>
      <c r="K20" s="24">
        <v>11701588852</v>
      </c>
      <c r="L20" s="24">
        <v>11701588852</v>
      </c>
      <c r="M20" s="24">
        <v>0</v>
      </c>
      <c r="N20" s="24">
        <v>0</v>
      </c>
      <c r="O20" s="24">
        <f t="shared" si="5"/>
        <v>11701588852</v>
      </c>
      <c r="P20" s="24">
        <v>0</v>
      </c>
      <c r="Q20" s="24">
        <v>0</v>
      </c>
      <c r="R20" s="24">
        <v>0</v>
      </c>
      <c r="S20" s="24">
        <v>2081882814.71</v>
      </c>
      <c r="T20" s="24">
        <v>2081882814.71</v>
      </c>
      <c r="U20" s="24">
        <v>9619706037.2900009</v>
      </c>
      <c r="V20" s="24">
        <v>9619706037.2900009</v>
      </c>
      <c r="W20" s="24">
        <v>0</v>
      </c>
      <c r="X20" s="24">
        <f t="shared" si="0"/>
        <v>9619706037.2900009</v>
      </c>
      <c r="Y20" s="12">
        <f t="shared" si="1"/>
        <v>0.17791454143888938</v>
      </c>
      <c r="Z20" s="12">
        <f t="shared" si="2"/>
        <v>0.17791454143888938</v>
      </c>
      <c r="AA20" s="12">
        <f t="shared" si="3"/>
        <v>0</v>
      </c>
      <c r="AB20" s="13">
        <f t="shared" si="4"/>
        <v>0.17791454143888938</v>
      </c>
    </row>
    <row r="21" spans="1:28" outlineLevel="2" x14ac:dyDescent="0.35">
      <c r="A21" s="25" t="s">
        <v>233</v>
      </c>
      <c r="B21" s="25" t="s">
        <v>31</v>
      </c>
      <c r="C21" s="25" t="s">
        <v>32</v>
      </c>
      <c r="D21" s="25" t="s">
        <v>33</v>
      </c>
      <c r="E21" s="25" t="s">
        <v>34</v>
      </c>
      <c r="F21" s="26" t="s">
        <v>35</v>
      </c>
      <c r="G21" s="25">
        <v>1111</v>
      </c>
      <c r="H21" s="25">
        <v>709600000</v>
      </c>
      <c r="I21" s="26" t="s">
        <v>32</v>
      </c>
      <c r="J21" s="27" t="s">
        <v>36</v>
      </c>
      <c r="K21" s="24">
        <v>578257539</v>
      </c>
      <c r="L21" s="24">
        <v>578257539</v>
      </c>
      <c r="M21" s="24">
        <v>0</v>
      </c>
      <c r="N21" s="24">
        <v>0</v>
      </c>
      <c r="O21" s="24">
        <f t="shared" si="5"/>
        <v>578257539</v>
      </c>
      <c r="P21" s="24">
        <v>0</v>
      </c>
      <c r="Q21" s="24">
        <v>0</v>
      </c>
      <c r="R21" s="24">
        <v>0</v>
      </c>
      <c r="S21" s="24">
        <v>84455217.489999995</v>
      </c>
      <c r="T21" s="24">
        <v>84455217.489999995</v>
      </c>
      <c r="U21" s="24">
        <v>493802321.50999999</v>
      </c>
      <c r="V21" s="24">
        <v>493802321.50999999</v>
      </c>
      <c r="W21" s="24">
        <v>0</v>
      </c>
      <c r="X21" s="24">
        <f t="shared" si="0"/>
        <v>493802321.50999999</v>
      </c>
      <c r="Y21" s="12">
        <f t="shared" si="1"/>
        <v>0.14605121731063153</v>
      </c>
      <c r="Z21" s="12">
        <f t="shared" si="2"/>
        <v>0.14605121731063153</v>
      </c>
      <c r="AA21" s="12">
        <f t="shared" si="3"/>
        <v>0</v>
      </c>
      <c r="AB21" s="13">
        <f t="shared" si="4"/>
        <v>0.14605121731063153</v>
      </c>
    </row>
    <row r="22" spans="1:28" outlineLevel="2" x14ac:dyDescent="0.35">
      <c r="A22" s="25" t="s">
        <v>245</v>
      </c>
      <c r="B22" s="25" t="s">
        <v>200</v>
      </c>
      <c r="C22" s="25" t="s">
        <v>32</v>
      </c>
      <c r="D22" s="25" t="s">
        <v>33</v>
      </c>
      <c r="E22" s="25" t="s">
        <v>34</v>
      </c>
      <c r="F22" s="26">
        <v>280</v>
      </c>
      <c r="G22" s="25">
        <v>1111</v>
      </c>
      <c r="H22" s="25">
        <v>709120000</v>
      </c>
      <c r="I22" s="26" t="s">
        <v>32</v>
      </c>
      <c r="J22" s="27" t="s">
        <v>36</v>
      </c>
      <c r="K22" s="24">
        <v>280581883480</v>
      </c>
      <c r="L22" s="24">
        <v>280581883480</v>
      </c>
      <c r="M22" s="24">
        <v>0</v>
      </c>
      <c r="N22" s="24">
        <v>0</v>
      </c>
      <c r="O22" s="24">
        <f t="shared" si="5"/>
        <v>280581883480</v>
      </c>
      <c r="P22" s="24">
        <v>0</v>
      </c>
      <c r="Q22" s="24">
        <v>0</v>
      </c>
      <c r="R22" s="24">
        <v>0</v>
      </c>
      <c r="S22" s="24">
        <v>46280080972</v>
      </c>
      <c r="T22" s="24">
        <v>46280080972</v>
      </c>
      <c r="U22" s="24">
        <v>234301802508</v>
      </c>
      <c r="V22" s="24">
        <v>234301802508</v>
      </c>
      <c r="W22" s="24">
        <v>0</v>
      </c>
      <c r="X22" s="24">
        <f t="shared" si="0"/>
        <v>234301802508</v>
      </c>
      <c r="Y22" s="12">
        <f t="shared" si="1"/>
        <v>0.16494322583481719</v>
      </c>
      <c r="Z22" s="12">
        <f t="shared" si="2"/>
        <v>0.16494322583481719</v>
      </c>
      <c r="AA22" s="12">
        <f t="shared" si="3"/>
        <v>0</v>
      </c>
      <c r="AB22" s="13">
        <f t="shared" si="4"/>
        <v>0.16494322583481719</v>
      </c>
    </row>
    <row r="23" spans="1:28" outlineLevel="2" x14ac:dyDescent="0.35">
      <c r="A23" s="25" t="s">
        <v>245</v>
      </c>
      <c r="B23" s="25" t="s">
        <v>204</v>
      </c>
      <c r="C23" s="25" t="s">
        <v>32</v>
      </c>
      <c r="D23" s="25" t="s">
        <v>33</v>
      </c>
      <c r="E23" s="25" t="s">
        <v>34</v>
      </c>
      <c r="F23" s="26">
        <v>280</v>
      </c>
      <c r="G23" s="25">
        <v>1111</v>
      </c>
      <c r="H23" s="25">
        <v>709210000</v>
      </c>
      <c r="I23" s="26" t="s">
        <v>32</v>
      </c>
      <c r="J23" s="27" t="s">
        <v>36</v>
      </c>
      <c r="K23" s="24">
        <v>147474078495</v>
      </c>
      <c r="L23" s="24">
        <v>147474078495</v>
      </c>
      <c r="M23" s="24">
        <v>0</v>
      </c>
      <c r="N23" s="24">
        <v>0</v>
      </c>
      <c r="O23" s="24">
        <f t="shared" si="5"/>
        <v>147474078495</v>
      </c>
      <c r="P23" s="24">
        <v>0</v>
      </c>
      <c r="Q23" s="24">
        <v>0</v>
      </c>
      <c r="R23" s="24">
        <v>0</v>
      </c>
      <c r="S23" s="24">
        <v>23751575776.5</v>
      </c>
      <c r="T23" s="24">
        <v>23751575776.5</v>
      </c>
      <c r="U23" s="24">
        <v>123722502718.5</v>
      </c>
      <c r="V23" s="24">
        <v>123722502718.5</v>
      </c>
      <c r="W23" s="24">
        <v>0</v>
      </c>
      <c r="X23" s="24">
        <f t="shared" si="0"/>
        <v>123722502718.5</v>
      </c>
      <c r="Y23" s="12">
        <f t="shared" si="1"/>
        <v>0.16105593619495157</v>
      </c>
      <c r="Z23" s="12">
        <f t="shared" si="2"/>
        <v>0.16105593619495157</v>
      </c>
      <c r="AA23" s="12">
        <f t="shared" si="3"/>
        <v>0</v>
      </c>
      <c r="AB23" s="13">
        <f t="shared" si="4"/>
        <v>0.16105593619495157</v>
      </c>
    </row>
    <row r="24" spans="1:28" outlineLevel="2" x14ac:dyDescent="0.35">
      <c r="A24" s="25" t="s">
        <v>245</v>
      </c>
      <c r="B24" s="25" t="s">
        <v>217</v>
      </c>
      <c r="C24" s="25" t="s">
        <v>32</v>
      </c>
      <c r="D24" s="25" t="s">
        <v>33</v>
      </c>
      <c r="E24" s="25" t="s">
        <v>34</v>
      </c>
      <c r="F24" s="26">
        <v>280</v>
      </c>
      <c r="G24" s="25">
        <v>1111</v>
      </c>
      <c r="H24" s="25">
        <v>709300000</v>
      </c>
      <c r="I24" s="26" t="s">
        <v>32</v>
      </c>
      <c r="J24" s="27" t="s">
        <v>36</v>
      </c>
      <c r="K24" s="24">
        <v>86678235504</v>
      </c>
      <c r="L24" s="24">
        <v>86678235504</v>
      </c>
      <c r="M24" s="24">
        <v>0</v>
      </c>
      <c r="N24" s="24">
        <v>0</v>
      </c>
      <c r="O24" s="24">
        <f t="shared" si="5"/>
        <v>86678235504</v>
      </c>
      <c r="P24" s="24">
        <v>0</v>
      </c>
      <c r="Q24" s="24">
        <v>0</v>
      </c>
      <c r="R24" s="24">
        <v>0</v>
      </c>
      <c r="S24" s="24">
        <v>13862749448.219999</v>
      </c>
      <c r="T24" s="24">
        <v>13862749448.219999</v>
      </c>
      <c r="U24" s="24">
        <v>72815486055.779999</v>
      </c>
      <c r="V24" s="24">
        <v>72815486055.779999</v>
      </c>
      <c r="W24" s="24">
        <v>0</v>
      </c>
      <c r="X24" s="24">
        <f t="shared" si="0"/>
        <v>72815486055.779999</v>
      </c>
      <c r="Y24" s="12">
        <f t="shared" si="1"/>
        <v>0.15993345235529471</v>
      </c>
      <c r="Z24" s="12">
        <f t="shared" si="2"/>
        <v>0.15993345235529471</v>
      </c>
      <c r="AA24" s="12">
        <f t="shared" si="3"/>
        <v>0</v>
      </c>
      <c r="AB24" s="13">
        <f t="shared" si="4"/>
        <v>0.15993345235529471</v>
      </c>
    </row>
    <row r="25" spans="1:28" outlineLevel="2" x14ac:dyDescent="0.35">
      <c r="A25" s="25" t="s">
        <v>245</v>
      </c>
      <c r="B25" s="25" t="s">
        <v>266</v>
      </c>
      <c r="C25" s="25" t="s">
        <v>32</v>
      </c>
      <c r="D25" s="25" t="s">
        <v>33</v>
      </c>
      <c r="E25" s="25" t="s">
        <v>34</v>
      </c>
      <c r="F25" s="26">
        <v>280</v>
      </c>
      <c r="G25" s="25">
        <v>1111</v>
      </c>
      <c r="H25" s="25">
        <v>709500000</v>
      </c>
      <c r="I25" s="26" t="s">
        <v>32</v>
      </c>
      <c r="J25" s="27" t="s">
        <v>36</v>
      </c>
      <c r="K25" s="24">
        <v>71518634935</v>
      </c>
      <c r="L25" s="24">
        <v>71518634935</v>
      </c>
      <c r="M25" s="24">
        <v>0</v>
      </c>
      <c r="N25" s="24">
        <v>0</v>
      </c>
      <c r="O25" s="24">
        <f t="shared" si="5"/>
        <v>71518634935</v>
      </c>
      <c r="P25" s="24">
        <v>0</v>
      </c>
      <c r="Q25" s="24">
        <v>0</v>
      </c>
      <c r="R25" s="24">
        <v>0</v>
      </c>
      <c r="S25" s="24">
        <v>11678885724.91</v>
      </c>
      <c r="T25" s="24">
        <v>11678885724.91</v>
      </c>
      <c r="U25" s="24">
        <v>59839749210.089996</v>
      </c>
      <c r="V25" s="24">
        <v>59839749210.089996</v>
      </c>
      <c r="W25" s="24">
        <v>0</v>
      </c>
      <c r="X25" s="24">
        <f t="shared" si="0"/>
        <v>59839749210.089996</v>
      </c>
      <c r="Y25" s="12">
        <f t="shared" si="1"/>
        <v>0.16329849885312273</v>
      </c>
      <c r="Z25" s="12">
        <f t="shared" si="2"/>
        <v>0.16329849885312273</v>
      </c>
      <c r="AA25" s="12">
        <f t="shared" si="3"/>
        <v>0</v>
      </c>
      <c r="AB25" s="13">
        <f t="shared" si="4"/>
        <v>0.16329849885312273</v>
      </c>
    </row>
    <row r="26" spans="1:28" outlineLevel="2" x14ac:dyDescent="0.35">
      <c r="A26" s="25" t="s">
        <v>245</v>
      </c>
      <c r="B26" s="25" t="s">
        <v>269</v>
      </c>
      <c r="C26" s="25" t="s">
        <v>32</v>
      </c>
      <c r="D26" s="25" t="s">
        <v>33</v>
      </c>
      <c r="E26" s="25" t="s">
        <v>34</v>
      </c>
      <c r="F26" s="26">
        <v>280</v>
      </c>
      <c r="G26" s="25">
        <v>1111</v>
      </c>
      <c r="H26" s="25">
        <v>709500000</v>
      </c>
      <c r="I26" s="26" t="s">
        <v>32</v>
      </c>
      <c r="J26" s="27" t="s">
        <v>36</v>
      </c>
      <c r="K26" s="24">
        <v>42630415358</v>
      </c>
      <c r="L26" s="24">
        <v>42630415358</v>
      </c>
      <c r="M26" s="24">
        <v>0</v>
      </c>
      <c r="N26" s="24">
        <v>0</v>
      </c>
      <c r="O26" s="24">
        <f t="shared" si="5"/>
        <v>42630415358</v>
      </c>
      <c r="P26" s="24">
        <v>0</v>
      </c>
      <c r="Q26" s="24">
        <v>0</v>
      </c>
      <c r="R26" s="24">
        <v>0</v>
      </c>
      <c r="S26" s="24">
        <v>6339444685.1000004</v>
      </c>
      <c r="T26" s="24">
        <v>6339444685.1000004</v>
      </c>
      <c r="U26" s="24">
        <v>36290970672.900002</v>
      </c>
      <c r="V26" s="24">
        <v>36290970672.900002</v>
      </c>
      <c r="W26" s="24">
        <v>0</v>
      </c>
      <c r="X26" s="24">
        <f t="shared" si="0"/>
        <v>36290970672.900002</v>
      </c>
      <c r="Y26" s="12">
        <f t="shared" si="1"/>
        <v>0.14870708229940677</v>
      </c>
      <c r="Z26" s="12">
        <f t="shared" si="2"/>
        <v>0.14870708229940677</v>
      </c>
      <c r="AA26" s="12">
        <f t="shared" si="3"/>
        <v>0</v>
      </c>
      <c r="AB26" s="13">
        <f t="shared" si="4"/>
        <v>0.14870708229940677</v>
      </c>
    </row>
    <row r="27" spans="1:28" outlineLevel="1" x14ac:dyDescent="0.35">
      <c r="A27" s="29"/>
      <c r="B27" s="29"/>
      <c r="C27" s="29"/>
      <c r="D27" s="29" t="s">
        <v>273</v>
      </c>
      <c r="E27" s="29"/>
      <c r="F27" s="39"/>
      <c r="G27" s="29"/>
      <c r="H27" s="29"/>
      <c r="I27" s="39"/>
      <c r="J27" s="40"/>
      <c r="K27" s="30">
        <f t="shared" ref="K27:X27" si="6">SUBTOTAL(9,K12:K26)</f>
        <v>659672995293</v>
      </c>
      <c r="L27" s="30">
        <f t="shared" si="6"/>
        <v>659672995293</v>
      </c>
      <c r="M27" s="30">
        <f t="shared" si="6"/>
        <v>0</v>
      </c>
      <c r="N27" s="30">
        <f t="shared" si="6"/>
        <v>0</v>
      </c>
      <c r="O27" s="30">
        <f t="shared" si="6"/>
        <v>659672995293</v>
      </c>
      <c r="P27" s="30">
        <f t="shared" si="6"/>
        <v>0</v>
      </c>
      <c r="Q27" s="30">
        <f t="shared" si="6"/>
        <v>0</v>
      </c>
      <c r="R27" s="30">
        <f t="shared" si="6"/>
        <v>0</v>
      </c>
      <c r="S27" s="30">
        <f t="shared" si="6"/>
        <v>107033443976.24002</v>
      </c>
      <c r="T27" s="30">
        <f t="shared" si="6"/>
        <v>107033443976.24002</v>
      </c>
      <c r="U27" s="30">
        <f t="shared" si="6"/>
        <v>552639551316.76001</v>
      </c>
      <c r="V27" s="30">
        <f t="shared" si="6"/>
        <v>552639551316.76001</v>
      </c>
      <c r="W27" s="30">
        <f t="shared" si="6"/>
        <v>0</v>
      </c>
      <c r="X27" s="30">
        <f t="shared" si="6"/>
        <v>552639551316.76001</v>
      </c>
      <c r="Y27" s="14">
        <f t="shared" si="1"/>
        <v>0.16225227459659783</v>
      </c>
      <c r="Z27" s="14">
        <f t="shared" si="2"/>
        <v>0.16225227459659783</v>
      </c>
      <c r="AA27" s="14">
        <f t="shared" si="3"/>
        <v>0</v>
      </c>
      <c r="AB27" s="15">
        <f t="shared" si="4"/>
        <v>0.16225227459659783</v>
      </c>
    </row>
    <row r="28" spans="1:28" outlineLevel="2" x14ac:dyDescent="0.35">
      <c r="A28" s="25" t="s">
        <v>30</v>
      </c>
      <c r="B28" s="25" t="s">
        <v>31</v>
      </c>
      <c r="C28" s="25" t="s">
        <v>32</v>
      </c>
      <c r="D28" s="25" t="s">
        <v>37</v>
      </c>
      <c r="E28" s="25" t="s">
        <v>34</v>
      </c>
      <c r="F28" s="26" t="s">
        <v>35</v>
      </c>
      <c r="G28" s="25">
        <v>1111</v>
      </c>
      <c r="H28" s="25">
        <v>709800000</v>
      </c>
      <c r="I28" s="26" t="s">
        <v>32</v>
      </c>
      <c r="J28" s="27" t="s">
        <v>38</v>
      </c>
      <c r="K28" s="24">
        <v>15863713</v>
      </c>
      <c r="L28" s="24">
        <v>39863713</v>
      </c>
      <c r="M28" s="24">
        <v>0</v>
      </c>
      <c r="N28" s="24">
        <v>0</v>
      </c>
      <c r="O28" s="24">
        <f t="shared" si="5"/>
        <v>39863713</v>
      </c>
      <c r="P28" s="24">
        <v>0</v>
      </c>
      <c r="Q28" s="24">
        <v>0</v>
      </c>
      <c r="R28" s="24">
        <v>0</v>
      </c>
      <c r="S28" s="24">
        <v>9015410.2300000004</v>
      </c>
      <c r="T28" s="24">
        <v>9015410.2300000004</v>
      </c>
      <c r="U28" s="24">
        <v>30848302.77</v>
      </c>
      <c r="V28" s="24">
        <v>30848302.77</v>
      </c>
      <c r="W28" s="24">
        <v>0</v>
      </c>
      <c r="X28" s="24">
        <f t="shared" ref="X28:X40" si="7">+$O28-$P28-$Q28-$R28-$S28-$W28</f>
        <v>30848302.77</v>
      </c>
      <c r="Y28" s="12">
        <f t="shared" si="1"/>
        <v>0.22615580816568692</v>
      </c>
      <c r="Z28" s="12">
        <f t="shared" si="2"/>
        <v>0.22615580816568692</v>
      </c>
      <c r="AA28" s="12">
        <f t="shared" si="3"/>
        <v>0</v>
      </c>
      <c r="AB28" s="13">
        <f t="shared" si="4"/>
        <v>0.22615580816568692</v>
      </c>
    </row>
    <row r="29" spans="1:28" outlineLevel="2" x14ac:dyDescent="0.35">
      <c r="A29" s="25" t="s">
        <v>141</v>
      </c>
      <c r="B29" s="25" t="s">
        <v>31</v>
      </c>
      <c r="C29" s="25" t="s">
        <v>32</v>
      </c>
      <c r="D29" s="25" t="s">
        <v>37</v>
      </c>
      <c r="E29" s="25" t="s">
        <v>34</v>
      </c>
      <c r="F29" s="26" t="s">
        <v>35</v>
      </c>
      <c r="G29" s="25">
        <v>1111</v>
      </c>
      <c r="H29" s="25">
        <v>709800000</v>
      </c>
      <c r="I29" s="26" t="s">
        <v>32</v>
      </c>
      <c r="J29" s="27" t="s">
        <v>38</v>
      </c>
      <c r="K29" s="24">
        <v>14749275</v>
      </c>
      <c r="L29" s="24">
        <v>38749275</v>
      </c>
      <c r="M29" s="24">
        <v>0</v>
      </c>
      <c r="N29" s="24">
        <v>0</v>
      </c>
      <c r="O29" s="24">
        <f t="shared" si="5"/>
        <v>38749275</v>
      </c>
      <c r="P29" s="24">
        <v>0</v>
      </c>
      <c r="Q29" s="24">
        <v>0</v>
      </c>
      <c r="R29" s="24">
        <v>0</v>
      </c>
      <c r="S29" s="24">
        <v>21042452.5</v>
      </c>
      <c r="T29" s="24">
        <v>21042452.5</v>
      </c>
      <c r="U29" s="24">
        <v>17706822.5</v>
      </c>
      <c r="V29" s="24">
        <v>17706822.5</v>
      </c>
      <c r="W29" s="24">
        <v>0</v>
      </c>
      <c r="X29" s="24">
        <f t="shared" si="7"/>
        <v>17706822.5</v>
      </c>
      <c r="Y29" s="12">
        <f t="shared" si="1"/>
        <v>0.54304119238359938</v>
      </c>
      <c r="Z29" s="12">
        <f t="shared" si="2"/>
        <v>0.54304119238359938</v>
      </c>
      <c r="AA29" s="12">
        <f t="shared" si="3"/>
        <v>0</v>
      </c>
      <c r="AB29" s="13">
        <f t="shared" si="4"/>
        <v>0.54304119238359938</v>
      </c>
    </row>
    <row r="30" spans="1:28" outlineLevel="2" x14ac:dyDescent="0.35">
      <c r="A30" s="25" t="s">
        <v>199</v>
      </c>
      <c r="B30" s="25" t="s">
        <v>204</v>
      </c>
      <c r="C30" s="25" t="s">
        <v>32</v>
      </c>
      <c r="D30" s="25" t="s">
        <v>37</v>
      </c>
      <c r="E30" s="25" t="s">
        <v>34</v>
      </c>
      <c r="F30" s="26" t="s">
        <v>35</v>
      </c>
      <c r="G30" s="25">
        <v>1111</v>
      </c>
      <c r="H30" s="25">
        <v>709800000</v>
      </c>
      <c r="I30" s="26" t="s">
        <v>32</v>
      </c>
      <c r="J30" s="27" t="s">
        <v>38</v>
      </c>
      <c r="K30" s="24">
        <v>315103</v>
      </c>
      <c r="L30" s="24">
        <v>315103</v>
      </c>
      <c r="M30" s="24">
        <v>0</v>
      </c>
      <c r="N30" s="24">
        <v>0</v>
      </c>
      <c r="O30" s="24">
        <f t="shared" si="5"/>
        <v>315103</v>
      </c>
      <c r="P30" s="24">
        <v>0</v>
      </c>
      <c r="Q30" s="24">
        <v>0</v>
      </c>
      <c r="R30" s="24">
        <v>0</v>
      </c>
      <c r="S30" s="24">
        <v>0</v>
      </c>
      <c r="T30" s="24">
        <v>0</v>
      </c>
      <c r="U30" s="24">
        <v>315103</v>
      </c>
      <c r="V30" s="24">
        <v>315103</v>
      </c>
      <c r="W30" s="24">
        <v>0</v>
      </c>
      <c r="X30" s="24">
        <f t="shared" si="7"/>
        <v>315103</v>
      </c>
      <c r="Y30" s="12">
        <f t="shared" si="1"/>
        <v>0</v>
      </c>
      <c r="Z30" s="12">
        <f t="shared" si="2"/>
        <v>0</v>
      </c>
      <c r="AA30" s="12">
        <f t="shared" si="3"/>
        <v>0</v>
      </c>
      <c r="AB30" s="13">
        <f t="shared" si="4"/>
        <v>0</v>
      </c>
    </row>
    <row r="31" spans="1:28" outlineLevel="2" x14ac:dyDescent="0.35">
      <c r="A31" s="25" t="s">
        <v>199</v>
      </c>
      <c r="B31" s="25" t="s">
        <v>217</v>
      </c>
      <c r="C31" s="25" t="s">
        <v>32</v>
      </c>
      <c r="D31" s="25" t="s">
        <v>37</v>
      </c>
      <c r="E31" s="25" t="s">
        <v>34</v>
      </c>
      <c r="F31" s="26" t="s">
        <v>35</v>
      </c>
      <c r="G31" s="25">
        <v>1111</v>
      </c>
      <c r="H31" s="25">
        <v>709800000</v>
      </c>
      <c r="I31" s="26" t="s">
        <v>32</v>
      </c>
      <c r="J31" s="27" t="s">
        <v>38</v>
      </c>
      <c r="K31" s="24">
        <v>282303</v>
      </c>
      <c r="L31" s="24">
        <v>282303</v>
      </c>
      <c r="M31" s="24">
        <v>0</v>
      </c>
      <c r="N31" s="24">
        <v>0</v>
      </c>
      <c r="O31" s="24">
        <f t="shared" si="5"/>
        <v>282303</v>
      </c>
      <c r="P31" s="24">
        <v>0</v>
      </c>
      <c r="Q31" s="24">
        <v>0</v>
      </c>
      <c r="R31" s="24">
        <v>0</v>
      </c>
      <c r="S31" s="24">
        <v>0</v>
      </c>
      <c r="T31" s="24">
        <v>0</v>
      </c>
      <c r="U31" s="24">
        <v>282303</v>
      </c>
      <c r="V31" s="24">
        <v>282303</v>
      </c>
      <c r="W31" s="24">
        <v>0</v>
      </c>
      <c r="X31" s="24">
        <f t="shared" si="7"/>
        <v>282303</v>
      </c>
      <c r="Y31" s="12">
        <f t="shared" si="1"/>
        <v>0</v>
      </c>
      <c r="Z31" s="12">
        <f t="shared" si="2"/>
        <v>0</v>
      </c>
      <c r="AA31" s="12">
        <f t="shared" si="3"/>
        <v>0</v>
      </c>
      <c r="AB31" s="13">
        <f t="shared" si="4"/>
        <v>0</v>
      </c>
    </row>
    <row r="32" spans="1:28" outlineLevel="2" x14ac:dyDescent="0.35">
      <c r="A32" s="25" t="s">
        <v>220</v>
      </c>
      <c r="B32" s="25" t="s">
        <v>31</v>
      </c>
      <c r="C32" s="25" t="s">
        <v>32</v>
      </c>
      <c r="D32" s="25" t="s">
        <v>37</v>
      </c>
      <c r="E32" s="25" t="s">
        <v>34</v>
      </c>
      <c r="F32" s="26" t="s">
        <v>35</v>
      </c>
      <c r="G32" s="25">
        <v>1111</v>
      </c>
      <c r="H32" s="25">
        <v>709800000</v>
      </c>
      <c r="I32" s="26" t="s">
        <v>32</v>
      </c>
      <c r="J32" s="27" t="s">
        <v>38</v>
      </c>
      <c r="K32" s="24">
        <v>2257851</v>
      </c>
      <c r="L32" s="24">
        <v>2257851</v>
      </c>
      <c r="M32" s="24">
        <v>0</v>
      </c>
      <c r="N32" s="24">
        <v>0</v>
      </c>
      <c r="O32" s="24">
        <f t="shared" si="5"/>
        <v>2257851</v>
      </c>
      <c r="P32" s="24">
        <v>0</v>
      </c>
      <c r="Q32" s="24">
        <v>0</v>
      </c>
      <c r="R32" s="24">
        <v>0</v>
      </c>
      <c r="S32" s="24">
        <v>0</v>
      </c>
      <c r="T32" s="24">
        <v>0</v>
      </c>
      <c r="U32" s="24">
        <v>2257851</v>
      </c>
      <c r="V32" s="24">
        <v>2257851</v>
      </c>
      <c r="W32" s="24">
        <v>0</v>
      </c>
      <c r="X32" s="24">
        <f t="shared" si="7"/>
        <v>2257851</v>
      </c>
      <c r="Y32" s="12">
        <f t="shared" si="1"/>
        <v>0</v>
      </c>
      <c r="Z32" s="12">
        <f t="shared" si="2"/>
        <v>0</v>
      </c>
      <c r="AA32" s="12">
        <f t="shared" si="3"/>
        <v>0</v>
      </c>
      <c r="AB32" s="13">
        <f t="shared" si="4"/>
        <v>0</v>
      </c>
    </row>
    <row r="33" spans="1:28" outlineLevel="2" x14ac:dyDescent="0.35">
      <c r="A33" s="25" t="s">
        <v>223</v>
      </c>
      <c r="B33" s="25" t="s">
        <v>31</v>
      </c>
      <c r="C33" s="25" t="s">
        <v>32</v>
      </c>
      <c r="D33" s="25" t="s">
        <v>37</v>
      </c>
      <c r="E33" s="25" t="s">
        <v>34</v>
      </c>
      <c r="F33" s="26" t="s">
        <v>35</v>
      </c>
      <c r="G33" s="25">
        <v>1111</v>
      </c>
      <c r="H33" s="25">
        <v>709800000</v>
      </c>
      <c r="I33" s="26" t="s">
        <v>32</v>
      </c>
      <c r="J33" s="27" t="s">
        <v>38</v>
      </c>
      <c r="K33" s="24">
        <v>978270</v>
      </c>
      <c r="L33" s="24">
        <v>978270</v>
      </c>
      <c r="M33" s="24">
        <v>0</v>
      </c>
      <c r="N33" s="24">
        <v>0</v>
      </c>
      <c r="O33" s="24">
        <f t="shared" si="5"/>
        <v>978270</v>
      </c>
      <c r="P33" s="24">
        <v>0</v>
      </c>
      <c r="Q33" s="24">
        <v>0</v>
      </c>
      <c r="R33" s="24">
        <v>0</v>
      </c>
      <c r="S33" s="24">
        <v>0</v>
      </c>
      <c r="T33" s="24">
        <v>0</v>
      </c>
      <c r="U33" s="24">
        <v>978270</v>
      </c>
      <c r="V33" s="24">
        <v>978270</v>
      </c>
      <c r="W33" s="24">
        <v>0</v>
      </c>
      <c r="X33" s="24">
        <f t="shared" si="7"/>
        <v>978270</v>
      </c>
      <c r="Y33" s="12">
        <f t="shared" si="1"/>
        <v>0</v>
      </c>
      <c r="Z33" s="12">
        <f t="shared" si="2"/>
        <v>0</v>
      </c>
      <c r="AA33" s="12">
        <f t="shared" si="3"/>
        <v>0</v>
      </c>
      <c r="AB33" s="13">
        <f t="shared" si="4"/>
        <v>0</v>
      </c>
    </row>
    <row r="34" spans="1:28" outlineLevel="2" x14ac:dyDescent="0.35">
      <c r="A34" s="25" t="s">
        <v>228</v>
      </c>
      <c r="B34" s="25" t="s">
        <v>31</v>
      </c>
      <c r="C34" s="25" t="s">
        <v>32</v>
      </c>
      <c r="D34" s="25" t="s">
        <v>37</v>
      </c>
      <c r="E34" s="25" t="s">
        <v>34</v>
      </c>
      <c r="F34" s="26" t="s">
        <v>35</v>
      </c>
      <c r="G34" s="25">
        <v>1111</v>
      </c>
      <c r="H34" s="25">
        <v>709800000</v>
      </c>
      <c r="I34" s="26" t="s">
        <v>32</v>
      </c>
      <c r="J34" s="27" t="s">
        <v>38</v>
      </c>
      <c r="K34" s="24">
        <v>271373273</v>
      </c>
      <c r="L34" s="24">
        <v>271373273</v>
      </c>
      <c r="M34" s="24">
        <v>0</v>
      </c>
      <c r="N34" s="24">
        <v>0</v>
      </c>
      <c r="O34" s="24">
        <f t="shared" si="5"/>
        <v>271373273</v>
      </c>
      <c r="P34" s="24">
        <v>0</v>
      </c>
      <c r="Q34" s="24">
        <v>0</v>
      </c>
      <c r="R34" s="24">
        <v>0</v>
      </c>
      <c r="S34" s="24">
        <v>67814129.25</v>
      </c>
      <c r="T34" s="24">
        <v>67814129.25</v>
      </c>
      <c r="U34" s="24">
        <v>203559143.75</v>
      </c>
      <c r="V34" s="24">
        <v>203559143.75</v>
      </c>
      <c r="W34" s="24">
        <v>0</v>
      </c>
      <c r="X34" s="24">
        <f t="shared" si="7"/>
        <v>203559143.75</v>
      </c>
      <c r="Y34" s="12">
        <f t="shared" si="1"/>
        <v>0.24989243966556721</v>
      </c>
      <c r="Z34" s="12">
        <f t="shared" si="2"/>
        <v>0.24989243966556721</v>
      </c>
      <c r="AA34" s="12">
        <f t="shared" si="3"/>
        <v>0</v>
      </c>
      <c r="AB34" s="13">
        <f t="shared" si="4"/>
        <v>0.24989243966556721</v>
      </c>
    </row>
    <row r="35" spans="1:28" outlineLevel="2" x14ac:dyDescent="0.35">
      <c r="A35" s="25" t="s">
        <v>233</v>
      </c>
      <c r="B35" s="25" t="s">
        <v>31</v>
      </c>
      <c r="C35" s="25" t="s">
        <v>32</v>
      </c>
      <c r="D35" s="25" t="s">
        <v>37</v>
      </c>
      <c r="E35" s="25" t="s">
        <v>34</v>
      </c>
      <c r="F35" s="26" t="s">
        <v>35</v>
      </c>
      <c r="G35" s="25">
        <v>1111</v>
      </c>
      <c r="H35" s="25">
        <v>709600000</v>
      </c>
      <c r="I35" s="26" t="s">
        <v>32</v>
      </c>
      <c r="J35" s="27" t="s">
        <v>38</v>
      </c>
      <c r="K35" s="24">
        <v>2925311</v>
      </c>
      <c r="L35" s="24">
        <v>2925311</v>
      </c>
      <c r="M35" s="24">
        <v>0</v>
      </c>
      <c r="N35" s="24">
        <v>0</v>
      </c>
      <c r="O35" s="24">
        <f t="shared" si="5"/>
        <v>2925311</v>
      </c>
      <c r="P35" s="24">
        <v>0</v>
      </c>
      <c r="Q35" s="24">
        <v>0</v>
      </c>
      <c r="R35" s="24">
        <v>0</v>
      </c>
      <c r="S35" s="24">
        <v>677000</v>
      </c>
      <c r="T35" s="24">
        <v>677000</v>
      </c>
      <c r="U35" s="24">
        <v>2248311</v>
      </c>
      <c r="V35" s="24">
        <v>2248311</v>
      </c>
      <c r="W35" s="24">
        <v>0</v>
      </c>
      <c r="X35" s="24">
        <f t="shared" si="7"/>
        <v>2248311</v>
      </c>
      <c r="Y35" s="12">
        <f t="shared" si="1"/>
        <v>0.23142838487941966</v>
      </c>
      <c r="Z35" s="12">
        <f t="shared" si="2"/>
        <v>0.23142838487941966</v>
      </c>
      <c r="AA35" s="12">
        <f t="shared" si="3"/>
        <v>0</v>
      </c>
      <c r="AB35" s="13">
        <f t="shared" si="4"/>
        <v>0.23142838487941966</v>
      </c>
    </row>
    <row r="36" spans="1:28" outlineLevel="2" x14ac:dyDescent="0.35">
      <c r="A36" s="25" t="s">
        <v>245</v>
      </c>
      <c r="B36" s="25" t="s">
        <v>200</v>
      </c>
      <c r="C36" s="25" t="s">
        <v>32</v>
      </c>
      <c r="D36" s="25" t="s">
        <v>37</v>
      </c>
      <c r="E36" s="25" t="s">
        <v>34</v>
      </c>
      <c r="F36" s="26">
        <v>280</v>
      </c>
      <c r="G36" s="25">
        <v>1111</v>
      </c>
      <c r="H36" s="25">
        <v>709120000</v>
      </c>
      <c r="I36" s="26" t="s">
        <v>32</v>
      </c>
      <c r="J36" s="27" t="s">
        <v>38</v>
      </c>
      <c r="K36" s="24">
        <v>25898587014</v>
      </c>
      <c r="L36" s="24">
        <v>25898587014</v>
      </c>
      <c r="M36" s="24">
        <v>0</v>
      </c>
      <c r="N36" s="24">
        <v>0</v>
      </c>
      <c r="O36" s="24">
        <f t="shared" si="5"/>
        <v>25898587014</v>
      </c>
      <c r="P36" s="24">
        <v>0</v>
      </c>
      <c r="Q36" s="24">
        <v>0</v>
      </c>
      <c r="R36" s="24">
        <v>0</v>
      </c>
      <c r="S36" s="24">
        <v>5471262316.1800003</v>
      </c>
      <c r="T36" s="24">
        <v>5471262316.1800003</v>
      </c>
      <c r="U36" s="24">
        <v>20427324697.82</v>
      </c>
      <c r="V36" s="24">
        <v>20427324697.82</v>
      </c>
      <c r="W36" s="24">
        <v>0</v>
      </c>
      <c r="X36" s="24">
        <f t="shared" si="7"/>
        <v>20427324697.82</v>
      </c>
      <c r="Y36" s="12">
        <f t="shared" si="1"/>
        <v>0.21125717450231551</v>
      </c>
      <c r="Z36" s="12">
        <f t="shared" si="2"/>
        <v>0.21125717450231551</v>
      </c>
      <c r="AA36" s="12">
        <f t="shared" si="3"/>
        <v>0</v>
      </c>
      <c r="AB36" s="13">
        <f t="shared" si="4"/>
        <v>0.21125717450231551</v>
      </c>
    </row>
    <row r="37" spans="1:28" outlineLevel="2" x14ac:dyDescent="0.35">
      <c r="A37" s="25" t="s">
        <v>245</v>
      </c>
      <c r="B37" s="25" t="s">
        <v>204</v>
      </c>
      <c r="C37" s="25" t="s">
        <v>32</v>
      </c>
      <c r="D37" s="25" t="s">
        <v>37</v>
      </c>
      <c r="E37" s="25" t="s">
        <v>34</v>
      </c>
      <c r="F37" s="26">
        <v>280</v>
      </c>
      <c r="G37" s="25">
        <v>1111</v>
      </c>
      <c r="H37" s="25">
        <v>709210000</v>
      </c>
      <c r="I37" s="26" t="s">
        <v>32</v>
      </c>
      <c r="J37" s="27" t="s">
        <v>38</v>
      </c>
      <c r="K37" s="24">
        <v>11910357423</v>
      </c>
      <c r="L37" s="24">
        <v>11910357423</v>
      </c>
      <c r="M37" s="24">
        <v>0</v>
      </c>
      <c r="N37" s="24">
        <v>0</v>
      </c>
      <c r="O37" s="24">
        <f t="shared" si="5"/>
        <v>11910357423</v>
      </c>
      <c r="P37" s="24">
        <v>0</v>
      </c>
      <c r="Q37" s="24">
        <v>0</v>
      </c>
      <c r="R37" s="24">
        <v>0</v>
      </c>
      <c r="S37" s="24">
        <v>2016023297.73</v>
      </c>
      <c r="T37" s="24">
        <v>2016023297.73</v>
      </c>
      <c r="U37" s="24">
        <v>9894334125.2700005</v>
      </c>
      <c r="V37" s="24">
        <v>9894334125.2700005</v>
      </c>
      <c r="W37" s="24">
        <v>0</v>
      </c>
      <c r="X37" s="24">
        <f t="shared" si="7"/>
        <v>9894334125.2700005</v>
      </c>
      <c r="Y37" s="12">
        <f t="shared" si="1"/>
        <v>0.16926639781916811</v>
      </c>
      <c r="Z37" s="12">
        <f t="shared" si="2"/>
        <v>0.16926639781916811</v>
      </c>
      <c r="AA37" s="12">
        <f t="shared" si="3"/>
        <v>0</v>
      </c>
      <c r="AB37" s="13">
        <f t="shared" si="4"/>
        <v>0.16926639781916811</v>
      </c>
    </row>
    <row r="38" spans="1:28" outlineLevel="2" x14ac:dyDescent="0.35">
      <c r="A38" s="25" t="s">
        <v>245</v>
      </c>
      <c r="B38" s="25" t="s">
        <v>217</v>
      </c>
      <c r="C38" s="25" t="s">
        <v>32</v>
      </c>
      <c r="D38" s="25" t="s">
        <v>37</v>
      </c>
      <c r="E38" s="25" t="s">
        <v>34</v>
      </c>
      <c r="F38" s="26">
        <v>280</v>
      </c>
      <c r="G38" s="25">
        <v>1111</v>
      </c>
      <c r="H38" s="25">
        <v>709300000</v>
      </c>
      <c r="I38" s="26" t="s">
        <v>32</v>
      </c>
      <c r="J38" s="27" t="s">
        <v>38</v>
      </c>
      <c r="K38" s="24">
        <v>5778933021</v>
      </c>
      <c r="L38" s="24">
        <v>5778933021</v>
      </c>
      <c r="M38" s="24">
        <v>0</v>
      </c>
      <c r="N38" s="24">
        <v>0</v>
      </c>
      <c r="O38" s="24">
        <f t="shared" si="5"/>
        <v>5778933021</v>
      </c>
      <c r="P38" s="24">
        <v>0</v>
      </c>
      <c r="Q38" s="24">
        <v>0</v>
      </c>
      <c r="R38" s="24">
        <v>0</v>
      </c>
      <c r="S38" s="24">
        <v>989477405.71000004</v>
      </c>
      <c r="T38" s="24">
        <v>989477405.71000004</v>
      </c>
      <c r="U38" s="24">
        <v>4789455615.29</v>
      </c>
      <c r="V38" s="24">
        <v>4789455615.29</v>
      </c>
      <c r="W38" s="24">
        <v>0</v>
      </c>
      <c r="X38" s="24">
        <f t="shared" si="7"/>
        <v>4789455615.29</v>
      </c>
      <c r="Y38" s="12">
        <f t="shared" si="1"/>
        <v>0.17122146979630135</v>
      </c>
      <c r="Z38" s="12">
        <f t="shared" si="2"/>
        <v>0.17122146979630135</v>
      </c>
      <c r="AA38" s="12">
        <f t="shared" si="3"/>
        <v>0</v>
      </c>
      <c r="AB38" s="13">
        <f t="shared" si="4"/>
        <v>0.17122146979630135</v>
      </c>
    </row>
    <row r="39" spans="1:28" outlineLevel="2" x14ac:dyDescent="0.35">
      <c r="A39" s="25" t="s">
        <v>245</v>
      </c>
      <c r="B39" s="25" t="s">
        <v>266</v>
      </c>
      <c r="C39" s="25" t="s">
        <v>32</v>
      </c>
      <c r="D39" s="25" t="s">
        <v>37</v>
      </c>
      <c r="E39" s="25" t="s">
        <v>34</v>
      </c>
      <c r="F39" s="26">
        <v>280</v>
      </c>
      <c r="G39" s="25">
        <v>1111</v>
      </c>
      <c r="H39" s="25">
        <v>709500000</v>
      </c>
      <c r="I39" s="26" t="s">
        <v>32</v>
      </c>
      <c r="J39" s="27" t="s">
        <v>38</v>
      </c>
      <c r="K39" s="24">
        <v>6261240677</v>
      </c>
      <c r="L39" s="24">
        <v>6261240677</v>
      </c>
      <c r="M39" s="24">
        <v>0</v>
      </c>
      <c r="N39" s="24">
        <v>0</v>
      </c>
      <c r="O39" s="24">
        <f t="shared" si="5"/>
        <v>6261240677</v>
      </c>
      <c r="P39" s="24">
        <v>0</v>
      </c>
      <c r="Q39" s="24">
        <v>0</v>
      </c>
      <c r="R39" s="24">
        <v>0</v>
      </c>
      <c r="S39" s="24">
        <v>1077805303.9000001</v>
      </c>
      <c r="T39" s="24">
        <v>1077805303.9000001</v>
      </c>
      <c r="U39" s="24">
        <v>5183435373.1000004</v>
      </c>
      <c r="V39" s="24">
        <v>5183435373.1000004</v>
      </c>
      <c r="W39" s="24">
        <v>0</v>
      </c>
      <c r="X39" s="24">
        <f t="shared" si="7"/>
        <v>5183435373.1000004</v>
      </c>
      <c r="Y39" s="12">
        <f t="shared" si="1"/>
        <v>0.17213925474214767</v>
      </c>
      <c r="Z39" s="12">
        <f t="shared" si="2"/>
        <v>0.17213925474214767</v>
      </c>
      <c r="AA39" s="12">
        <f t="shared" si="3"/>
        <v>0</v>
      </c>
      <c r="AB39" s="13">
        <f t="shared" si="4"/>
        <v>0.17213925474214767</v>
      </c>
    </row>
    <row r="40" spans="1:28" outlineLevel="2" x14ac:dyDescent="0.35">
      <c r="A40" s="25" t="s">
        <v>245</v>
      </c>
      <c r="B40" s="25" t="s">
        <v>269</v>
      </c>
      <c r="C40" s="25" t="s">
        <v>32</v>
      </c>
      <c r="D40" s="25" t="s">
        <v>37</v>
      </c>
      <c r="E40" s="25" t="s">
        <v>34</v>
      </c>
      <c r="F40" s="26">
        <v>280</v>
      </c>
      <c r="G40" s="25">
        <v>1111</v>
      </c>
      <c r="H40" s="25">
        <v>709500000</v>
      </c>
      <c r="I40" s="26" t="s">
        <v>32</v>
      </c>
      <c r="J40" s="27" t="s">
        <v>38</v>
      </c>
      <c r="K40" s="24">
        <v>2445064619</v>
      </c>
      <c r="L40" s="24">
        <v>2445064619</v>
      </c>
      <c r="M40" s="24">
        <v>0</v>
      </c>
      <c r="N40" s="24">
        <v>0</v>
      </c>
      <c r="O40" s="24">
        <f t="shared" si="5"/>
        <v>2445064619</v>
      </c>
      <c r="P40" s="24">
        <v>0</v>
      </c>
      <c r="Q40" s="24">
        <v>0</v>
      </c>
      <c r="R40" s="24">
        <v>0</v>
      </c>
      <c r="S40" s="24">
        <v>476416863.81</v>
      </c>
      <c r="T40" s="24">
        <v>476416863.81</v>
      </c>
      <c r="U40" s="24">
        <v>1968647755.1900001</v>
      </c>
      <c r="V40" s="24">
        <v>1968647755.1900001</v>
      </c>
      <c r="W40" s="24">
        <v>0</v>
      </c>
      <c r="X40" s="24">
        <f t="shared" si="7"/>
        <v>1968647755.1900001</v>
      </c>
      <c r="Y40" s="12">
        <f t="shared" si="1"/>
        <v>0.19484837337544411</v>
      </c>
      <c r="Z40" s="12">
        <f t="shared" si="2"/>
        <v>0.19484837337544411</v>
      </c>
      <c r="AA40" s="12">
        <f t="shared" si="3"/>
        <v>0</v>
      </c>
      <c r="AB40" s="13">
        <f t="shared" si="4"/>
        <v>0.19484837337544411</v>
      </c>
    </row>
    <row r="41" spans="1:28" outlineLevel="1" x14ac:dyDescent="0.35">
      <c r="A41" s="29"/>
      <c r="B41" s="29"/>
      <c r="C41" s="29"/>
      <c r="D41" s="29" t="s">
        <v>274</v>
      </c>
      <c r="E41" s="29"/>
      <c r="F41" s="39"/>
      <c r="G41" s="29"/>
      <c r="H41" s="29"/>
      <c r="I41" s="39"/>
      <c r="J41" s="40"/>
      <c r="K41" s="30">
        <f t="shared" ref="K41:X41" si="8">SUBTOTAL(9,K28:K40)</f>
        <v>52602927853</v>
      </c>
      <c r="L41" s="30">
        <f t="shared" si="8"/>
        <v>52650927853</v>
      </c>
      <c r="M41" s="30">
        <f t="shared" si="8"/>
        <v>0</v>
      </c>
      <c r="N41" s="30">
        <f t="shared" si="8"/>
        <v>0</v>
      </c>
      <c r="O41" s="30">
        <f t="shared" si="8"/>
        <v>52650927853</v>
      </c>
      <c r="P41" s="30">
        <f t="shared" si="8"/>
        <v>0</v>
      </c>
      <c r="Q41" s="30">
        <f t="shared" si="8"/>
        <v>0</v>
      </c>
      <c r="R41" s="30">
        <f t="shared" si="8"/>
        <v>0</v>
      </c>
      <c r="S41" s="30">
        <f t="shared" si="8"/>
        <v>10129534179.309999</v>
      </c>
      <c r="T41" s="30">
        <f t="shared" si="8"/>
        <v>10129534179.309999</v>
      </c>
      <c r="U41" s="30">
        <f t="shared" si="8"/>
        <v>42521393673.690002</v>
      </c>
      <c r="V41" s="30">
        <f t="shared" si="8"/>
        <v>42521393673.690002</v>
      </c>
      <c r="W41" s="30">
        <f t="shared" si="8"/>
        <v>0</v>
      </c>
      <c r="X41" s="30">
        <f t="shared" si="8"/>
        <v>42521393673.690002</v>
      </c>
      <c r="Y41" s="14">
        <f t="shared" si="1"/>
        <v>0.19239042106895801</v>
      </c>
      <c r="Z41" s="14">
        <f t="shared" si="2"/>
        <v>0.19239042106895801</v>
      </c>
      <c r="AA41" s="14">
        <f t="shared" si="3"/>
        <v>0</v>
      </c>
      <c r="AB41" s="15">
        <f t="shared" si="4"/>
        <v>0.19239042106895801</v>
      </c>
    </row>
    <row r="42" spans="1:28" outlineLevel="2" x14ac:dyDescent="0.35">
      <c r="A42" s="25" t="s">
        <v>30</v>
      </c>
      <c r="B42" s="25" t="s">
        <v>31</v>
      </c>
      <c r="C42" s="25" t="s">
        <v>32</v>
      </c>
      <c r="D42" s="25" t="s">
        <v>39</v>
      </c>
      <c r="E42" s="25" t="s">
        <v>34</v>
      </c>
      <c r="F42" s="26" t="s">
        <v>35</v>
      </c>
      <c r="G42" s="25">
        <v>1111</v>
      </c>
      <c r="H42" s="25">
        <v>709800000</v>
      </c>
      <c r="I42" s="26" t="s">
        <v>32</v>
      </c>
      <c r="J42" s="27" t="s">
        <v>40</v>
      </c>
      <c r="K42" s="24">
        <v>187122522</v>
      </c>
      <c r="L42" s="24">
        <v>187122522</v>
      </c>
      <c r="M42" s="24">
        <v>0</v>
      </c>
      <c r="N42" s="24">
        <v>0</v>
      </c>
      <c r="O42" s="24">
        <f t="shared" si="5"/>
        <v>187122522</v>
      </c>
      <c r="P42" s="24">
        <v>0</v>
      </c>
      <c r="Q42" s="24">
        <v>0</v>
      </c>
      <c r="R42" s="24">
        <v>0</v>
      </c>
      <c r="S42" s="24">
        <v>10023845.039999999</v>
      </c>
      <c r="T42" s="24">
        <v>10023845.039999999</v>
      </c>
      <c r="U42" s="24">
        <v>177098676.96000001</v>
      </c>
      <c r="V42" s="24">
        <v>177098676.96000001</v>
      </c>
      <c r="W42" s="24">
        <v>0</v>
      </c>
      <c r="X42" s="24">
        <f t="shared" ref="X42:X51" si="9">+$O42-$P42-$Q42-$R42-$S42-$W42</f>
        <v>177098676.96000001</v>
      </c>
      <c r="Y42" s="12">
        <f t="shared" si="1"/>
        <v>5.3568351542418818E-2</v>
      </c>
      <c r="Z42" s="12">
        <f t="shared" si="2"/>
        <v>5.3568351542418818E-2</v>
      </c>
      <c r="AA42" s="12">
        <f t="shared" si="3"/>
        <v>0</v>
      </c>
      <c r="AB42" s="13">
        <f t="shared" si="4"/>
        <v>5.3568351542418818E-2</v>
      </c>
    </row>
    <row r="43" spans="1:28" outlineLevel="2" x14ac:dyDescent="0.35">
      <c r="A43" s="25" t="s">
        <v>141</v>
      </c>
      <c r="B43" s="25" t="s">
        <v>31</v>
      </c>
      <c r="C43" s="25" t="s">
        <v>32</v>
      </c>
      <c r="D43" s="25" t="s">
        <v>39</v>
      </c>
      <c r="E43" s="25" t="s">
        <v>34</v>
      </c>
      <c r="F43" s="26" t="s">
        <v>35</v>
      </c>
      <c r="G43" s="25">
        <v>1111</v>
      </c>
      <c r="H43" s="25">
        <v>709800000</v>
      </c>
      <c r="I43" s="26" t="s">
        <v>32</v>
      </c>
      <c r="J43" s="27" t="s">
        <v>40</v>
      </c>
      <c r="K43" s="24">
        <v>286217901</v>
      </c>
      <c r="L43" s="24">
        <v>286217901</v>
      </c>
      <c r="M43" s="24">
        <v>0</v>
      </c>
      <c r="N43" s="24">
        <v>0</v>
      </c>
      <c r="O43" s="24">
        <f t="shared" si="5"/>
        <v>286217901</v>
      </c>
      <c r="P43" s="24">
        <v>0</v>
      </c>
      <c r="Q43" s="24">
        <v>0</v>
      </c>
      <c r="R43" s="24">
        <v>0</v>
      </c>
      <c r="S43" s="24">
        <v>44161584.119999997</v>
      </c>
      <c r="T43" s="24">
        <v>44161584.119999997</v>
      </c>
      <c r="U43" s="24">
        <v>242056316.88</v>
      </c>
      <c r="V43" s="24">
        <v>242056316.88</v>
      </c>
      <c r="W43" s="24">
        <v>0</v>
      </c>
      <c r="X43" s="24">
        <f t="shared" si="9"/>
        <v>242056316.88</v>
      </c>
      <c r="Y43" s="12">
        <f t="shared" si="1"/>
        <v>0.15429357830417462</v>
      </c>
      <c r="Z43" s="12">
        <f t="shared" si="2"/>
        <v>0.15429357830417462</v>
      </c>
      <c r="AA43" s="12">
        <f t="shared" si="3"/>
        <v>0</v>
      </c>
      <c r="AB43" s="13">
        <f t="shared" si="4"/>
        <v>0.15429357830417462</v>
      </c>
    </row>
    <row r="44" spans="1:28" outlineLevel="2" x14ac:dyDescent="0.35">
      <c r="A44" s="25" t="s">
        <v>199</v>
      </c>
      <c r="B44" s="25" t="s">
        <v>200</v>
      </c>
      <c r="C44" s="25" t="s">
        <v>32</v>
      </c>
      <c r="D44" s="25" t="s">
        <v>39</v>
      </c>
      <c r="E44" s="25" t="s">
        <v>34</v>
      </c>
      <c r="F44" s="26" t="s">
        <v>35</v>
      </c>
      <c r="G44" s="25">
        <v>1111</v>
      </c>
      <c r="H44" s="25">
        <v>709800000</v>
      </c>
      <c r="I44" s="26" t="s">
        <v>32</v>
      </c>
      <c r="J44" s="27" t="s">
        <v>40</v>
      </c>
      <c r="K44" s="24">
        <v>6000657</v>
      </c>
      <c r="L44" s="24">
        <v>6000657</v>
      </c>
      <c r="M44" s="24">
        <v>0</v>
      </c>
      <c r="N44" s="24">
        <v>0</v>
      </c>
      <c r="O44" s="24">
        <f t="shared" si="5"/>
        <v>6000657</v>
      </c>
      <c r="P44" s="24">
        <v>0</v>
      </c>
      <c r="Q44" s="24">
        <v>0</v>
      </c>
      <c r="R44" s="24">
        <v>0</v>
      </c>
      <c r="S44" s="24">
        <v>593459.89</v>
      </c>
      <c r="T44" s="24">
        <v>593459.89</v>
      </c>
      <c r="U44" s="24">
        <v>5407197.1100000003</v>
      </c>
      <c r="V44" s="24">
        <v>5407197.1100000003</v>
      </c>
      <c r="W44" s="24">
        <v>0</v>
      </c>
      <c r="X44" s="24">
        <f t="shared" si="9"/>
        <v>5407197.1100000003</v>
      </c>
      <c r="Y44" s="12">
        <f t="shared" si="1"/>
        <v>9.8899152209499727E-2</v>
      </c>
      <c r="Z44" s="12">
        <f t="shared" si="2"/>
        <v>9.8899152209499727E-2</v>
      </c>
      <c r="AA44" s="12">
        <f t="shared" si="3"/>
        <v>0</v>
      </c>
      <c r="AB44" s="13">
        <f t="shared" si="4"/>
        <v>9.8899152209499727E-2</v>
      </c>
    </row>
    <row r="45" spans="1:28" outlineLevel="2" x14ac:dyDescent="0.35">
      <c r="A45" s="25" t="s">
        <v>199</v>
      </c>
      <c r="B45" s="25" t="s">
        <v>204</v>
      </c>
      <c r="C45" s="25" t="s">
        <v>32</v>
      </c>
      <c r="D45" s="25" t="s">
        <v>39</v>
      </c>
      <c r="E45" s="25" t="s">
        <v>34</v>
      </c>
      <c r="F45" s="26" t="s">
        <v>35</v>
      </c>
      <c r="G45" s="25">
        <v>1111</v>
      </c>
      <c r="H45" s="25">
        <v>709800000</v>
      </c>
      <c r="I45" s="26" t="s">
        <v>32</v>
      </c>
      <c r="J45" s="27" t="s">
        <v>40</v>
      </c>
      <c r="K45" s="24">
        <v>8782646</v>
      </c>
      <c r="L45" s="24">
        <v>8782646</v>
      </c>
      <c r="M45" s="24">
        <v>0</v>
      </c>
      <c r="N45" s="24">
        <v>0</v>
      </c>
      <c r="O45" s="24">
        <f t="shared" si="5"/>
        <v>8782646</v>
      </c>
      <c r="P45" s="24">
        <v>0</v>
      </c>
      <c r="Q45" s="24">
        <v>0</v>
      </c>
      <c r="R45" s="24">
        <v>0</v>
      </c>
      <c r="S45" s="24">
        <v>656091.71</v>
      </c>
      <c r="T45" s="24">
        <v>656091.71</v>
      </c>
      <c r="U45" s="24">
        <v>8126554.29</v>
      </c>
      <c r="V45" s="24">
        <v>8126554.29</v>
      </c>
      <c r="W45" s="24">
        <v>0</v>
      </c>
      <c r="X45" s="24">
        <f t="shared" si="9"/>
        <v>8126554.29</v>
      </c>
      <c r="Y45" s="12">
        <f t="shared" si="1"/>
        <v>7.4703194230986883E-2</v>
      </c>
      <c r="Z45" s="12">
        <f t="shared" si="2"/>
        <v>7.4703194230986883E-2</v>
      </c>
      <c r="AA45" s="12">
        <f t="shared" si="3"/>
        <v>0</v>
      </c>
      <c r="AB45" s="13">
        <f t="shared" si="4"/>
        <v>7.4703194230986883E-2</v>
      </c>
    </row>
    <row r="46" spans="1:28" outlineLevel="2" x14ac:dyDescent="0.35">
      <c r="A46" s="25" t="s">
        <v>199</v>
      </c>
      <c r="B46" s="25" t="s">
        <v>217</v>
      </c>
      <c r="C46" s="25" t="s">
        <v>32</v>
      </c>
      <c r="D46" s="25" t="s">
        <v>39</v>
      </c>
      <c r="E46" s="25" t="s">
        <v>34</v>
      </c>
      <c r="F46" s="26" t="s">
        <v>35</v>
      </c>
      <c r="G46" s="25">
        <v>1111</v>
      </c>
      <c r="H46" s="25">
        <v>709800000</v>
      </c>
      <c r="I46" s="26" t="s">
        <v>32</v>
      </c>
      <c r="J46" s="27" t="s">
        <v>40</v>
      </c>
      <c r="K46" s="24">
        <v>7177680</v>
      </c>
      <c r="L46" s="24">
        <v>7177680</v>
      </c>
      <c r="M46" s="24">
        <v>0</v>
      </c>
      <c r="N46" s="24">
        <v>0</v>
      </c>
      <c r="O46" s="24">
        <f t="shared" si="5"/>
        <v>7177680</v>
      </c>
      <c r="P46" s="24">
        <v>0</v>
      </c>
      <c r="Q46" s="24">
        <v>0</v>
      </c>
      <c r="R46" s="24">
        <v>0</v>
      </c>
      <c r="S46" s="24">
        <v>161705.28</v>
      </c>
      <c r="T46" s="24">
        <v>161705.28</v>
      </c>
      <c r="U46" s="24">
        <v>7015974.7199999997</v>
      </c>
      <c r="V46" s="24">
        <v>7015974.7199999997</v>
      </c>
      <c r="W46" s="24">
        <v>0</v>
      </c>
      <c r="X46" s="24">
        <f t="shared" si="9"/>
        <v>7015974.7199999997</v>
      </c>
      <c r="Y46" s="12">
        <f t="shared" si="1"/>
        <v>2.2528906276122647E-2</v>
      </c>
      <c r="Z46" s="12">
        <f t="shared" si="2"/>
        <v>2.2528906276122647E-2</v>
      </c>
      <c r="AA46" s="12">
        <f t="shared" si="3"/>
        <v>0</v>
      </c>
      <c r="AB46" s="13">
        <f t="shared" si="4"/>
        <v>2.2528906276122647E-2</v>
      </c>
    </row>
    <row r="47" spans="1:28" outlineLevel="2" x14ac:dyDescent="0.35">
      <c r="A47" s="25" t="s">
        <v>220</v>
      </c>
      <c r="B47" s="25" t="s">
        <v>31</v>
      </c>
      <c r="C47" s="25" t="s">
        <v>32</v>
      </c>
      <c r="D47" s="25" t="s">
        <v>39</v>
      </c>
      <c r="E47" s="25" t="s">
        <v>34</v>
      </c>
      <c r="F47" s="26" t="s">
        <v>35</v>
      </c>
      <c r="G47" s="25">
        <v>1111</v>
      </c>
      <c r="H47" s="25">
        <v>709800000</v>
      </c>
      <c r="I47" s="26" t="s">
        <v>32</v>
      </c>
      <c r="J47" s="27" t="s">
        <v>40</v>
      </c>
      <c r="K47" s="24">
        <v>23615076</v>
      </c>
      <c r="L47" s="24">
        <v>23615076</v>
      </c>
      <c r="M47" s="24">
        <v>0</v>
      </c>
      <c r="N47" s="24">
        <v>0</v>
      </c>
      <c r="O47" s="24">
        <f t="shared" si="5"/>
        <v>23615076</v>
      </c>
      <c r="P47" s="24">
        <v>0</v>
      </c>
      <c r="Q47" s="24">
        <v>0</v>
      </c>
      <c r="R47" s="24">
        <v>0</v>
      </c>
      <c r="S47" s="24">
        <v>1937434.61</v>
      </c>
      <c r="T47" s="24">
        <v>1937434.61</v>
      </c>
      <c r="U47" s="24">
        <v>21677641.390000001</v>
      </c>
      <c r="V47" s="24">
        <v>21677641.390000001</v>
      </c>
      <c r="W47" s="24">
        <v>0</v>
      </c>
      <c r="X47" s="24">
        <f t="shared" si="9"/>
        <v>21677641.390000001</v>
      </c>
      <c r="Y47" s="12">
        <f t="shared" si="1"/>
        <v>8.204227714532869E-2</v>
      </c>
      <c r="Z47" s="12">
        <f t="shared" si="2"/>
        <v>8.204227714532869E-2</v>
      </c>
      <c r="AA47" s="12">
        <f t="shared" si="3"/>
        <v>0</v>
      </c>
      <c r="AB47" s="13">
        <f t="shared" si="4"/>
        <v>8.204227714532869E-2</v>
      </c>
    </row>
    <row r="48" spans="1:28" outlineLevel="2" x14ac:dyDescent="0.35">
      <c r="A48" s="25" t="s">
        <v>223</v>
      </c>
      <c r="B48" s="25" t="s">
        <v>31</v>
      </c>
      <c r="C48" s="25" t="s">
        <v>32</v>
      </c>
      <c r="D48" s="25" t="s">
        <v>39</v>
      </c>
      <c r="E48" s="25" t="s">
        <v>34</v>
      </c>
      <c r="F48" s="26" t="s">
        <v>35</v>
      </c>
      <c r="G48" s="25">
        <v>1111</v>
      </c>
      <c r="H48" s="25">
        <v>709800000</v>
      </c>
      <c r="I48" s="26" t="s">
        <v>32</v>
      </c>
      <c r="J48" s="27" t="s">
        <v>40</v>
      </c>
      <c r="K48" s="24">
        <v>65605882</v>
      </c>
      <c r="L48" s="24">
        <v>65605882</v>
      </c>
      <c r="M48" s="24">
        <v>0</v>
      </c>
      <c r="N48" s="24">
        <v>0</v>
      </c>
      <c r="O48" s="24">
        <f t="shared" si="5"/>
        <v>65605882</v>
      </c>
      <c r="P48" s="24">
        <v>0</v>
      </c>
      <c r="Q48" s="24">
        <v>0</v>
      </c>
      <c r="R48" s="24">
        <v>0</v>
      </c>
      <c r="S48" s="24">
        <v>1333805.1100000001</v>
      </c>
      <c r="T48" s="24">
        <v>1333805.1100000001</v>
      </c>
      <c r="U48" s="24">
        <v>64272076.890000001</v>
      </c>
      <c r="V48" s="24">
        <v>64272076.890000001</v>
      </c>
      <c r="W48" s="24">
        <v>0</v>
      </c>
      <c r="X48" s="24">
        <f t="shared" si="9"/>
        <v>64272076.890000001</v>
      </c>
      <c r="Y48" s="12">
        <f t="shared" si="1"/>
        <v>2.0330572036208583E-2</v>
      </c>
      <c r="Z48" s="12">
        <f t="shared" si="2"/>
        <v>2.0330572036208583E-2</v>
      </c>
      <c r="AA48" s="12">
        <f t="shared" si="3"/>
        <v>0</v>
      </c>
      <c r="AB48" s="13">
        <f t="shared" si="4"/>
        <v>2.0330572036208583E-2</v>
      </c>
    </row>
    <row r="49" spans="1:28" outlineLevel="2" x14ac:dyDescent="0.35">
      <c r="A49" s="25" t="s">
        <v>226</v>
      </c>
      <c r="B49" s="25" t="s">
        <v>31</v>
      </c>
      <c r="C49" s="25" t="s">
        <v>32</v>
      </c>
      <c r="D49" s="25" t="s">
        <v>39</v>
      </c>
      <c r="E49" s="25" t="s">
        <v>34</v>
      </c>
      <c r="F49" s="26" t="s">
        <v>35</v>
      </c>
      <c r="G49" s="25">
        <v>1111</v>
      </c>
      <c r="H49" s="25">
        <v>709800000</v>
      </c>
      <c r="I49" s="26" t="s">
        <v>32</v>
      </c>
      <c r="J49" s="27" t="s">
        <v>40</v>
      </c>
      <c r="K49" s="24">
        <v>1895636</v>
      </c>
      <c r="L49" s="24">
        <v>1895636</v>
      </c>
      <c r="M49" s="24">
        <v>0</v>
      </c>
      <c r="N49" s="24">
        <v>0</v>
      </c>
      <c r="O49" s="24">
        <f t="shared" si="5"/>
        <v>1895636</v>
      </c>
      <c r="P49" s="24">
        <v>0</v>
      </c>
      <c r="Q49" s="24">
        <v>0</v>
      </c>
      <c r="R49" s="24">
        <v>0</v>
      </c>
      <c r="S49" s="24">
        <v>360507.13</v>
      </c>
      <c r="T49" s="24">
        <v>360507.13</v>
      </c>
      <c r="U49" s="24">
        <v>1535128.87</v>
      </c>
      <c r="V49" s="24">
        <v>1535128.87</v>
      </c>
      <c r="W49" s="24">
        <v>0</v>
      </c>
      <c r="X49" s="24">
        <f t="shared" si="9"/>
        <v>1535128.87</v>
      </c>
      <c r="Y49" s="12">
        <f t="shared" si="1"/>
        <v>0.19017740220168852</v>
      </c>
      <c r="Z49" s="12">
        <f t="shared" si="2"/>
        <v>0.19017740220168852</v>
      </c>
      <c r="AA49" s="12">
        <f t="shared" si="3"/>
        <v>0</v>
      </c>
      <c r="AB49" s="13">
        <f t="shared" si="4"/>
        <v>0.19017740220168852</v>
      </c>
    </row>
    <row r="50" spans="1:28" outlineLevel="2" x14ac:dyDescent="0.35">
      <c r="A50" s="25" t="s">
        <v>228</v>
      </c>
      <c r="B50" s="25" t="s">
        <v>31</v>
      </c>
      <c r="C50" s="25" t="s">
        <v>32</v>
      </c>
      <c r="D50" s="25" t="s">
        <v>39</v>
      </c>
      <c r="E50" s="25" t="s">
        <v>34</v>
      </c>
      <c r="F50" s="26" t="s">
        <v>35</v>
      </c>
      <c r="G50" s="25">
        <v>1111</v>
      </c>
      <c r="H50" s="25">
        <v>709800000</v>
      </c>
      <c r="I50" s="26" t="s">
        <v>32</v>
      </c>
      <c r="J50" s="27" t="s">
        <v>40</v>
      </c>
      <c r="K50" s="24">
        <v>59209253</v>
      </c>
      <c r="L50" s="24">
        <v>59209253</v>
      </c>
      <c r="M50" s="24">
        <v>0</v>
      </c>
      <c r="N50" s="24">
        <v>0</v>
      </c>
      <c r="O50" s="24">
        <f t="shared" si="5"/>
        <v>59209253</v>
      </c>
      <c r="P50" s="24">
        <v>0</v>
      </c>
      <c r="Q50" s="24">
        <v>0</v>
      </c>
      <c r="R50" s="24">
        <v>0</v>
      </c>
      <c r="S50" s="24">
        <v>3165768.95</v>
      </c>
      <c r="T50" s="24">
        <v>3165768.95</v>
      </c>
      <c r="U50" s="24">
        <v>56043484.049999997</v>
      </c>
      <c r="V50" s="24">
        <v>56043484.049999997</v>
      </c>
      <c r="W50" s="24">
        <v>0</v>
      </c>
      <c r="X50" s="24">
        <f t="shared" si="9"/>
        <v>56043484.049999997</v>
      </c>
      <c r="Y50" s="12">
        <f t="shared" si="1"/>
        <v>5.3467469856442879E-2</v>
      </c>
      <c r="Z50" s="12">
        <f t="shared" si="2"/>
        <v>5.3467469856442879E-2</v>
      </c>
      <c r="AA50" s="12">
        <f t="shared" si="3"/>
        <v>0</v>
      </c>
      <c r="AB50" s="13">
        <f t="shared" si="4"/>
        <v>5.3467469856442879E-2</v>
      </c>
    </row>
    <row r="51" spans="1:28" outlineLevel="2" x14ac:dyDescent="0.35">
      <c r="A51" s="25" t="s">
        <v>233</v>
      </c>
      <c r="B51" s="25" t="s">
        <v>31</v>
      </c>
      <c r="C51" s="25" t="s">
        <v>32</v>
      </c>
      <c r="D51" s="25" t="s">
        <v>39</v>
      </c>
      <c r="E51" s="25" t="s">
        <v>34</v>
      </c>
      <c r="F51" s="26" t="s">
        <v>35</v>
      </c>
      <c r="G51" s="25">
        <v>1111</v>
      </c>
      <c r="H51" s="25">
        <v>709600000</v>
      </c>
      <c r="I51" s="26" t="s">
        <v>32</v>
      </c>
      <c r="J51" s="27" t="s">
        <v>40</v>
      </c>
      <c r="K51" s="24">
        <v>15758165</v>
      </c>
      <c r="L51" s="24">
        <v>15758165</v>
      </c>
      <c r="M51" s="24">
        <v>0</v>
      </c>
      <c r="N51" s="24">
        <v>0</v>
      </c>
      <c r="O51" s="24">
        <f t="shared" si="5"/>
        <v>15758165</v>
      </c>
      <c r="P51" s="24">
        <v>0</v>
      </c>
      <c r="Q51" s="24">
        <v>0</v>
      </c>
      <c r="R51" s="24">
        <v>0</v>
      </c>
      <c r="S51" s="24">
        <v>285002.33</v>
      </c>
      <c r="T51" s="24">
        <v>285002.33</v>
      </c>
      <c r="U51" s="24">
        <v>15473162.67</v>
      </c>
      <c r="V51" s="24">
        <v>15473162.67</v>
      </c>
      <c r="W51" s="24">
        <v>0</v>
      </c>
      <c r="X51" s="24">
        <f t="shared" si="9"/>
        <v>15473162.67</v>
      </c>
      <c r="Y51" s="12">
        <f t="shared" si="1"/>
        <v>1.8086010014490901E-2</v>
      </c>
      <c r="Z51" s="12">
        <f t="shared" si="2"/>
        <v>1.8086010014490901E-2</v>
      </c>
      <c r="AA51" s="12">
        <f t="shared" si="3"/>
        <v>0</v>
      </c>
      <c r="AB51" s="13">
        <f t="shared" si="4"/>
        <v>1.8086010014490901E-2</v>
      </c>
    </row>
    <row r="52" spans="1:28" outlineLevel="1" x14ac:dyDescent="0.35">
      <c r="A52" s="29"/>
      <c r="B52" s="29"/>
      <c r="C52" s="29"/>
      <c r="D52" s="29" t="s">
        <v>275</v>
      </c>
      <c r="E52" s="29"/>
      <c r="F52" s="39"/>
      <c r="G52" s="29"/>
      <c r="H52" s="29"/>
      <c r="I52" s="39"/>
      <c r="J52" s="40"/>
      <c r="K52" s="30">
        <f t="shared" ref="K52:X52" si="10">SUBTOTAL(9,K42:K51)</f>
        <v>661385418</v>
      </c>
      <c r="L52" s="30">
        <f t="shared" si="10"/>
        <v>661385418</v>
      </c>
      <c r="M52" s="30">
        <f t="shared" si="10"/>
        <v>0</v>
      </c>
      <c r="N52" s="30">
        <f t="shared" si="10"/>
        <v>0</v>
      </c>
      <c r="O52" s="30">
        <f t="shared" si="10"/>
        <v>661385418</v>
      </c>
      <c r="P52" s="30">
        <f t="shared" si="10"/>
        <v>0</v>
      </c>
      <c r="Q52" s="30">
        <f t="shared" si="10"/>
        <v>0</v>
      </c>
      <c r="R52" s="30">
        <f t="shared" si="10"/>
        <v>0</v>
      </c>
      <c r="S52" s="30">
        <f t="shared" si="10"/>
        <v>62679204.170000002</v>
      </c>
      <c r="T52" s="30">
        <f t="shared" si="10"/>
        <v>62679204.170000002</v>
      </c>
      <c r="U52" s="30">
        <f t="shared" si="10"/>
        <v>598706213.83000004</v>
      </c>
      <c r="V52" s="30">
        <f t="shared" si="10"/>
        <v>598706213.83000004</v>
      </c>
      <c r="W52" s="30">
        <f t="shared" si="10"/>
        <v>0</v>
      </c>
      <c r="X52" s="30">
        <f t="shared" si="10"/>
        <v>598706213.83000004</v>
      </c>
      <c r="Y52" s="14">
        <f t="shared" si="1"/>
        <v>9.4769558662994288E-2</v>
      </c>
      <c r="Z52" s="14">
        <f t="shared" si="2"/>
        <v>9.4769558662994288E-2</v>
      </c>
      <c r="AA52" s="14">
        <f t="shared" si="3"/>
        <v>0</v>
      </c>
      <c r="AB52" s="15">
        <f t="shared" si="4"/>
        <v>9.4769558662994288E-2</v>
      </c>
    </row>
    <row r="53" spans="1:28" outlineLevel="2" x14ac:dyDescent="0.35">
      <c r="A53" s="25" t="s">
        <v>245</v>
      </c>
      <c r="B53" s="25" t="s">
        <v>200</v>
      </c>
      <c r="C53" s="25" t="s">
        <v>32</v>
      </c>
      <c r="D53" s="25" t="s">
        <v>246</v>
      </c>
      <c r="E53" s="25" t="s">
        <v>34</v>
      </c>
      <c r="F53" s="26">
        <v>280</v>
      </c>
      <c r="G53" s="25">
        <v>1111</v>
      </c>
      <c r="H53" s="25">
        <v>709120000</v>
      </c>
      <c r="I53" s="26" t="s">
        <v>32</v>
      </c>
      <c r="J53" s="27" t="s">
        <v>247</v>
      </c>
      <c r="K53" s="24">
        <v>316768535</v>
      </c>
      <c r="L53" s="24">
        <v>316768535</v>
      </c>
      <c r="M53" s="24">
        <v>0</v>
      </c>
      <c r="N53" s="24">
        <v>0</v>
      </c>
      <c r="O53" s="24">
        <f t="shared" si="5"/>
        <v>316768535</v>
      </c>
      <c r="P53" s="24">
        <v>0</v>
      </c>
      <c r="Q53" s="24">
        <v>0</v>
      </c>
      <c r="R53" s="24">
        <v>0</v>
      </c>
      <c r="S53" s="24">
        <v>52355829.759999998</v>
      </c>
      <c r="T53" s="24">
        <v>52355829.759999998</v>
      </c>
      <c r="U53" s="24">
        <v>264412705.24000001</v>
      </c>
      <c r="V53" s="24">
        <v>264412705.24000001</v>
      </c>
      <c r="W53" s="24">
        <v>0</v>
      </c>
      <c r="X53" s="24">
        <f>+$O53-$P53-$Q53-$R53-$S53-$W53</f>
        <v>264412705.24000001</v>
      </c>
      <c r="Y53" s="12">
        <f t="shared" si="1"/>
        <v>0.1652810300745306</v>
      </c>
      <c r="Z53" s="12">
        <f t="shared" si="2"/>
        <v>0.1652810300745306</v>
      </c>
      <c r="AA53" s="12">
        <f t="shared" si="3"/>
        <v>0</v>
      </c>
      <c r="AB53" s="13">
        <f t="shared" si="4"/>
        <v>0.1652810300745306</v>
      </c>
    </row>
    <row r="54" spans="1:28" outlineLevel="2" x14ac:dyDescent="0.35">
      <c r="A54" s="25" t="s">
        <v>245</v>
      </c>
      <c r="B54" s="25" t="s">
        <v>204</v>
      </c>
      <c r="C54" s="25" t="s">
        <v>32</v>
      </c>
      <c r="D54" s="25" t="s">
        <v>246</v>
      </c>
      <c r="E54" s="25" t="s">
        <v>34</v>
      </c>
      <c r="F54" s="26">
        <v>280</v>
      </c>
      <c r="G54" s="25">
        <v>1111</v>
      </c>
      <c r="H54" s="25">
        <v>709210000</v>
      </c>
      <c r="I54" s="26" t="s">
        <v>32</v>
      </c>
      <c r="J54" s="27" t="s">
        <v>247</v>
      </c>
      <c r="K54" s="24">
        <v>106709109</v>
      </c>
      <c r="L54" s="24">
        <v>106709109</v>
      </c>
      <c r="M54" s="24">
        <v>0</v>
      </c>
      <c r="N54" s="24">
        <v>0</v>
      </c>
      <c r="O54" s="24">
        <f t="shared" si="5"/>
        <v>106709109</v>
      </c>
      <c r="P54" s="24">
        <v>0</v>
      </c>
      <c r="Q54" s="24">
        <v>0</v>
      </c>
      <c r="R54" s="24">
        <v>0</v>
      </c>
      <c r="S54" s="24">
        <v>17568957.09</v>
      </c>
      <c r="T54" s="24">
        <v>17568957.09</v>
      </c>
      <c r="U54" s="24">
        <v>89140151.909999996</v>
      </c>
      <c r="V54" s="24">
        <v>89140151.909999996</v>
      </c>
      <c r="W54" s="24">
        <v>0</v>
      </c>
      <c r="X54" s="24">
        <f>+$O54-$P54-$Q54-$R54-$S54-$W54</f>
        <v>89140151.909999996</v>
      </c>
      <c r="Y54" s="12">
        <f t="shared" si="1"/>
        <v>0.16464346159989021</v>
      </c>
      <c r="Z54" s="12">
        <f t="shared" si="2"/>
        <v>0.16464346159989021</v>
      </c>
      <c r="AA54" s="12">
        <f t="shared" si="3"/>
        <v>0</v>
      </c>
      <c r="AB54" s="13">
        <f t="shared" si="4"/>
        <v>0.16464346159989021</v>
      </c>
    </row>
    <row r="55" spans="1:28" outlineLevel="2" x14ac:dyDescent="0.35">
      <c r="A55" s="25" t="s">
        <v>245</v>
      </c>
      <c r="B55" s="25" t="s">
        <v>217</v>
      </c>
      <c r="C55" s="25" t="s">
        <v>32</v>
      </c>
      <c r="D55" s="25" t="s">
        <v>246</v>
      </c>
      <c r="E55" s="25" t="s">
        <v>34</v>
      </c>
      <c r="F55" s="26">
        <v>280</v>
      </c>
      <c r="G55" s="25">
        <v>1111</v>
      </c>
      <c r="H55" s="25">
        <v>709300000</v>
      </c>
      <c r="I55" s="26" t="s">
        <v>32</v>
      </c>
      <c r="J55" s="27" t="s">
        <v>247</v>
      </c>
      <c r="K55" s="24">
        <v>47424336</v>
      </c>
      <c r="L55" s="24">
        <v>47424336</v>
      </c>
      <c r="M55" s="24">
        <v>0</v>
      </c>
      <c r="N55" s="24">
        <v>0</v>
      </c>
      <c r="O55" s="24">
        <f t="shared" si="5"/>
        <v>47424336</v>
      </c>
      <c r="P55" s="24">
        <v>0</v>
      </c>
      <c r="Q55" s="24">
        <v>0</v>
      </c>
      <c r="R55" s="24">
        <v>0</v>
      </c>
      <c r="S55" s="24">
        <v>7951093.5300000003</v>
      </c>
      <c r="T55" s="24">
        <v>7951093.5300000003</v>
      </c>
      <c r="U55" s="24">
        <v>39473242.469999999</v>
      </c>
      <c r="V55" s="24">
        <v>39473242.469999999</v>
      </c>
      <c r="W55" s="24">
        <v>0</v>
      </c>
      <c r="X55" s="24">
        <f>+$O55-$P55-$Q55-$R55-$S55-$W55</f>
        <v>39473242.469999999</v>
      </c>
      <c r="Y55" s="12">
        <f t="shared" si="1"/>
        <v>0.16765851039010857</v>
      </c>
      <c r="Z55" s="12">
        <f t="shared" si="2"/>
        <v>0.16765851039010857</v>
      </c>
      <c r="AA55" s="12">
        <f t="shared" si="3"/>
        <v>0</v>
      </c>
      <c r="AB55" s="13">
        <f t="shared" si="4"/>
        <v>0.16765851039010857</v>
      </c>
    </row>
    <row r="56" spans="1:28" outlineLevel="2" x14ac:dyDescent="0.35">
      <c r="A56" s="25" t="s">
        <v>245</v>
      </c>
      <c r="B56" s="25" t="s">
        <v>266</v>
      </c>
      <c r="C56" s="25" t="s">
        <v>32</v>
      </c>
      <c r="D56" s="25" t="s">
        <v>246</v>
      </c>
      <c r="E56" s="25" t="s">
        <v>34</v>
      </c>
      <c r="F56" s="26">
        <v>280</v>
      </c>
      <c r="G56" s="25">
        <v>1111</v>
      </c>
      <c r="H56" s="25">
        <v>709500000</v>
      </c>
      <c r="I56" s="26" t="s">
        <v>32</v>
      </c>
      <c r="J56" s="27" t="s">
        <v>247</v>
      </c>
      <c r="K56" s="24">
        <v>5676630</v>
      </c>
      <c r="L56" s="24">
        <v>5676630</v>
      </c>
      <c r="M56" s="24">
        <v>0</v>
      </c>
      <c r="N56" s="24">
        <v>0</v>
      </c>
      <c r="O56" s="24">
        <f t="shared" si="5"/>
        <v>5676630</v>
      </c>
      <c r="P56" s="24">
        <v>0</v>
      </c>
      <c r="Q56" s="24">
        <v>0</v>
      </c>
      <c r="R56" s="24">
        <v>0</v>
      </c>
      <c r="S56" s="24">
        <v>947133.73</v>
      </c>
      <c r="T56" s="24">
        <v>947133.73</v>
      </c>
      <c r="U56" s="24">
        <v>4729496.2699999996</v>
      </c>
      <c r="V56" s="24">
        <v>4729496.2699999996</v>
      </c>
      <c r="W56" s="24">
        <v>0</v>
      </c>
      <c r="X56" s="24">
        <f>+$O56-$P56-$Q56-$R56-$S56-$W56</f>
        <v>4729496.2699999996</v>
      </c>
      <c r="Y56" s="12">
        <f t="shared" si="1"/>
        <v>0.16684788862406039</v>
      </c>
      <c r="Z56" s="12">
        <f t="shared" si="2"/>
        <v>0.16684788862406039</v>
      </c>
      <c r="AA56" s="12">
        <f t="shared" si="3"/>
        <v>0</v>
      </c>
      <c r="AB56" s="13">
        <f t="shared" si="4"/>
        <v>0.16684788862406039</v>
      </c>
    </row>
    <row r="57" spans="1:28" outlineLevel="2" x14ac:dyDescent="0.35">
      <c r="A57" s="25" t="s">
        <v>245</v>
      </c>
      <c r="B57" s="25" t="s">
        <v>269</v>
      </c>
      <c r="C57" s="25" t="s">
        <v>32</v>
      </c>
      <c r="D57" s="25" t="s">
        <v>246</v>
      </c>
      <c r="E57" s="25" t="s">
        <v>34</v>
      </c>
      <c r="F57" s="26">
        <v>280</v>
      </c>
      <c r="G57" s="25">
        <v>1111</v>
      </c>
      <c r="H57" s="25">
        <v>709500000</v>
      </c>
      <c r="I57" s="26" t="s">
        <v>32</v>
      </c>
      <c r="J57" s="27" t="s">
        <v>247</v>
      </c>
      <c r="K57" s="24">
        <v>26996082</v>
      </c>
      <c r="L57" s="24">
        <v>26996082</v>
      </c>
      <c r="M57" s="24">
        <v>0</v>
      </c>
      <c r="N57" s="24">
        <v>0</v>
      </c>
      <c r="O57" s="24">
        <f t="shared" si="5"/>
        <v>26996082</v>
      </c>
      <c r="P57" s="24">
        <v>0</v>
      </c>
      <c r="Q57" s="24">
        <v>0</v>
      </c>
      <c r="R57" s="24">
        <v>0</v>
      </c>
      <c r="S57" s="24">
        <v>4395947.55</v>
      </c>
      <c r="T57" s="24">
        <v>4395947.55</v>
      </c>
      <c r="U57" s="24">
        <v>22600134.449999999</v>
      </c>
      <c r="V57" s="24">
        <v>22600134.449999999</v>
      </c>
      <c r="W57" s="24">
        <v>0</v>
      </c>
      <c r="X57" s="24">
        <f>+$O57-$P57-$Q57-$R57-$S57-$W57</f>
        <v>22600134.449999999</v>
      </c>
      <c r="Y57" s="12">
        <f t="shared" si="1"/>
        <v>0.16283650160789997</v>
      </c>
      <c r="Z57" s="12">
        <f t="shared" si="2"/>
        <v>0.16283650160789997</v>
      </c>
      <c r="AA57" s="12">
        <f t="shared" si="3"/>
        <v>0</v>
      </c>
      <c r="AB57" s="13">
        <f t="shared" si="4"/>
        <v>0.16283650160789997</v>
      </c>
    </row>
    <row r="58" spans="1:28" outlineLevel="1" x14ac:dyDescent="0.35">
      <c r="A58" s="29"/>
      <c r="B58" s="29"/>
      <c r="C58" s="29"/>
      <c r="D58" s="29" t="s">
        <v>276</v>
      </c>
      <c r="E58" s="29"/>
      <c r="F58" s="39"/>
      <c r="G58" s="29"/>
      <c r="H58" s="29"/>
      <c r="I58" s="39"/>
      <c r="J58" s="40"/>
      <c r="K58" s="30">
        <f t="shared" ref="K58:X58" si="11">SUBTOTAL(9,K53:K57)</f>
        <v>503574692</v>
      </c>
      <c r="L58" s="30">
        <f t="shared" si="11"/>
        <v>503574692</v>
      </c>
      <c r="M58" s="30">
        <f t="shared" si="11"/>
        <v>0</v>
      </c>
      <c r="N58" s="30">
        <f t="shared" si="11"/>
        <v>0</v>
      </c>
      <c r="O58" s="30">
        <f t="shared" si="11"/>
        <v>503574692</v>
      </c>
      <c r="P58" s="30">
        <f t="shared" si="11"/>
        <v>0</v>
      </c>
      <c r="Q58" s="30">
        <f t="shared" si="11"/>
        <v>0</v>
      </c>
      <c r="R58" s="30">
        <f t="shared" si="11"/>
        <v>0</v>
      </c>
      <c r="S58" s="30">
        <f t="shared" si="11"/>
        <v>83218961.659999996</v>
      </c>
      <c r="T58" s="30">
        <f t="shared" si="11"/>
        <v>83218961.659999996</v>
      </c>
      <c r="U58" s="30">
        <f t="shared" si="11"/>
        <v>420355730.33999997</v>
      </c>
      <c r="V58" s="30">
        <f t="shared" si="11"/>
        <v>420355730.33999997</v>
      </c>
      <c r="W58" s="30">
        <f t="shared" si="11"/>
        <v>0</v>
      </c>
      <c r="X58" s="30">
        <f t="shared" si="11"/>
        <v>420355730.33999997</v>
      </c>
      <c r="Y58" s="14">
        <f t="shared" si="1"/>
        <v>0.16525644156080821</v>
      </c>
      <c r="Z58" s="14">
        <f t="shared" si="2"/>
        <v>0.16525644156080821</v>
      </c>
      <c r="AA58" s="14">
        <f t="shared" si="3"/>
        <v>0</v>
      </c>
      <c r="AB58" s="15">
        <f t="shared" si="4"/>
        <v>0.16525644156080821</v>
      </c>
    </row>
    <row r="59" spans="1:28" outlineLevel="2" x14ac:dyDescent="0.35">
      <c r="A59" s="25" t="s">
        <v>245</v>
      </c>
      <c r="B59" s="25" t="s">
        <v>200</v>
      </c>
      <c r="C59" s="25" t="s">
        <v>32</v>
      </c>
      <c r="D59" s="25" t="s">
        <v>248</v>
      </c>
      <c r="E59" s="25" t="s">
        <v>34</v>
      </c>
      <c r="F59" s="26">
        <v>280</v>
      </c>
      <c r="G59" s="25">
        <v>1111</v>
      </c>
      <c r="H59" s="25">
        <v>709120000</v>
      </c>
      <c r="I59" s="26" t="s">
        <v>32</v>
      </c>
      <c r="J59" s="27" t="s">
        <v>520</v>
      </c>
      <c r="K59" s="24">
        <v>126808942</v>
      </c>
      <c r="L59" s="24">
        <v>126808942</v>
      </c>
      <c r="M59" s="24">
        <v>0</v>
      </c>
      <c r="N59" s="24">
        <v>0</v>
      </c>
      <c r="O59" s="24">
        <f t="shared" si="5"/>
        <v>126808942</v>
      </c>
      <c r="P59" s="24">
        <v>0</v>
      </c>
      <c r="Q59" s="24">
        <v>122891911.81</v>
      </c>
      <c r="R59" s="24">
        <v>0</v>
      </c>
      <c r="S59" s="24">
        <v>3917030.19</v>
      </c>
      <c r="T59" s="24">
        <v>3917030.19</v>
      </c>
      <c r="U59" s="24">
        <v>0</v>
      </c>
      <c r="V59" s="24">
        <v>0</v>
      </c>
      <c r="W59" s="24">
        <v>0</v>
      </c>
      <c r="X59" s="24">
        <f>+$O59-$P59-$Q59-$R59-$S59-$W59</f>
        <v>-2.3283064365386963E-9</v>
      </c>
      <c r="Y59" s="12">
        <f t="shared" si="1"/>
        <v>3.0889226960035671E-2</v>
      </c>
      <c r="Z59" s="12">
        <f t="shared" si="2"/>
        <v>3.0889226960035671E-2</v>
      </c>
      <c r="AA59" s="12">
        <f t="shared" si="3"/>
        <v>0.96911077303996429</v>
      </c>
      <c r="AB59" s="13">
        <f t="shared" si="4"/>
        <v>1</v>
      </c>
    </row>
    <row r="60" spans="1:28" outlineLevel="2" x14ac:dyDescent="0.35">
      <c r="A60" s="25" t="s">
        <v>245</v>
      </c>
      <c r="B60" s="25" t="s">
        <v>204</v>
      </c>
      <c r="C60" s="25" t="s">
        <v>32</v>
      </c>
      <c r="D60" s="25" t="s">
        <v>248</v>
      </c>
      <c r="E60" s="25" t="s">
        <v>34</v>
      </c>
      <c r="F60" s="26">
        <v>280</v>
      </c>
      <c r="G60" s="25">
        <v>1111</v>
      </c>
      <c r="H60" s="25">
        <v>709210000</v>
      </c>
      <c r="I60" s="26" t="s">
        <v>32</v>
      </c>
      <c r="J60" s="27" t="s">
        <v>520</v>
      </c>
      <c r="K60" s="24">
        <v>74122052</v>
      </c>
      <c r="L60" s="24">
        <v>74122052</v>
      </c>
      <c r="M60" s="24">
        <v>0</v>
      </c>
      <c r="N60" s="24">
        <v>0</v>
      </c>
      <c r="O60" s="24">
        <f t="shared" si="5"/>
        <v>74122052</v>
      </c>
      <c r="P60" s="24">
        <v>0</v>
      </c>
      <c r="Q60" s="24">
        <v>67617115.019999996</v>
      </c>
      <c r="R60" s="24">
        <v>0</v>
      </c>
      <c r="S60" s="24">
        <v>6504936.9800000004</v>
      </c>
      <c r="T60" s="24">
        <v>3427693.61</v>
      </c>
      <c r="U60" s="24">
        <v>0</v>
      </c>
      <c r="V60" s="24">
        <v>0</v>
      </c>
      <c r="W60" s="24">
        <v>0</v>
      </c>
      <c r="X60" s="24">
        <f>+$O60-$P60-$Q60-$R60-$S60-$W60</f>
        <v>3.7252902984619141E-9</v>
      </c>
      <c r="Y60" s="12">
        <f t="shared" si="1"/>
        <v>8.7759807027468703E-2</v>
      </c>
      <c r="Z60" s="12">
        <f t="shared" si="2"/>
        <v>8.7759807027468703E-2</v>
      </c>
      <c r="AA60" s="12">
        <f t="shared" si="3"/>
        <v>0.91224019297253123</v>
      </c>
      <c r="AB60" s="13">
        <f t="shared" si="4"/>
        <v>0.99999999999999989</v>
      </c>
    </row>
    <row r="61" spans="1:28" outlineLevel="2" x14ac:dyDescent="0.35">
      <c r="A61" s="25" t="s">
        <v>245</v>
      </c>
      <c r="B61" s="25" t="s">
        <v>217</v>
      </c>
      <c r="C61" s="25" t="s">
        <v>32</v>
      </c>
      <c r="D61" s="25" t="s">
        <v>248</v>
      </c>
      <c r="E61" s="25" t="s">
        <v>34</v>
      </c>
      <c r="F61" s="26">
        <v>280</v>
      </c>
      <c r="G61" s="25">
        <v>1111</v>
      </c>
      <c r="H61" s="25">
        <v>709300000</v>
      </c>
      <c r="I61" s="26" t="s">
        <v>32</v>
      </c>
      <c r="J61" s="27" t="s">
        <v>520</v>
      </c>
      <c r="K61" s="24">
        <v>35567272</v>
      </c>
      <c r="L61" s="24">
        <v>35567272</v>
      </c>
      <c r="M61" s="24">
        <v>0</v>
      </c>
      <c r="N61" s="24">
        <v>0</v>
      </c>
      <c r="O61" s="24">
        <f t="shared" si="5"/>
        <v>35567272</v>
      </c>
      <c r="P61" s="24">
        <v>0</v>
      </c>
      <c r="Q61" s="24">
        <v>35426434.799999997</v>
      </c>
      <c r="R61" s="24">
        <v>0</v>
      </c>
      <c r="S61" s="24">
        <v>140837.20000000001</v>
      </c>
      <c r="T61" s="24">
        <v>140837.20000000001</v>
      </c>
      <c r="U61" s="24">
        <v>0</v>
      </c>
      <c r="V61" s="24">
        <v>0</v>
      </c>
      <c r="W61" s="24">
        <v>0</v>
      </c>
      <c r="X61" s="24">
        <f>+$O61-$P61-$Q61-$R61-$S61-$W61</f>
        <v>2.9685907065868378E-9</v>
      </c>
      <c r="Y61" s="12">
        <f t="shared" si="1"/>
        <v>3.9597414162098237E-3</v>
      </c>
      <c r="Z61" s="12">
        <f t="shared" si="2"/>
        <v>3.9597414162098237E-3</v>
      </c>
      <c r="AA61" s="12">
        <f t="shared" si="3"/>
        <v>0.99604025858379008</v>
      </c>
      <c r="AB61" s="13">
        <f t="shared" si="4"/>
        <v>0.99999999999999989</v>
      </c>
    </row>
    <row r="62" spans="1:28" outlineLevel="2" x14ac:dyDescent="0.35">
      <c r="A62" s="25" t="s">
        <v>245</v>
      </c>
      <c r="B62" s="25" t="s">
        <v>266</v>
      </c>
      <c r="C62" s="25" t="s">
        <v>32</v>
      </c>
      <c r="D62" s="25" t="s">
        <v>248</v>
      </c>
      <c r="E62" s="25" t="s">
        <v>34</v>
      </c>
      <c r="F62" s="26">
        <v>280</v>
      </c>
      <c r="G62" s="25">
        <v>1111</v>
      </c>
      <c r="H62" s="25">
        <v>709500000</v>
      </c>
      <c r="I62" s="26" t="s">
        <v>32</v>
      </c>
      <c r="J62" s="27" t="s">
        <v>520</v>
      </c>
      <c r="K62" s="24">
        <v>20508540</v>
      </c>
      <c r="L62" s="24">
        <v>20508540</v>
      </c>
      <c r="M62" s="24">
        <v>0</v>
      </c>
      <c r="N62" s="24">
        <v>0</v>
      </c>
      <c r="O62" s="24">
        <f t="shared" si="5"/>
        <v>20508540</v>
      </c>
      <c r="P62" s="24">
        <v>0</v>
      </c>
      <c r="Q62" s="24">
        <v>20358773.989999998</v>
      </c>
      <c r="R62" s="24">
        <v>0</v>
      </c>
      <c r="S62" s="24">
        <v>149766.01</v>
      </c>
      <c r="T62" s="24">
        <v>149766.01</v>
      </c>
      <c r="U62" s="24">
        <v>0</v>
      </c>
      <c r="V62" s="24">
        <v>0</v>
      </c>
      <c r="W62" s="24">
        <v>0</v>
      </c>
      <c r="X62" s="24">
        <f>+$O62-$P62-$Q62-$R62-$S62-$W62</f>
        <v>1.6298145055770874E-9</v>
      </c>
      <c r="Y62" s="12">
        <f t="shared" si="1"/>
        <v>7.3026168610734847E-3</v>
      </c>
      <c r="Z62" s="12">
        <f t="shared" si="2"/>
        <v>7.3026168610734847E-3</v>
      </c>
      <c r="AA62" s="12">
        <f t="shared" si="3"/>
        <v>0.99269738313892641</v>
      </c>
      <c r="AB62" s="13">
        <f t="shared" si="4"/>
        <v>0.99999999999999989</v>
      </c>
    </row>
    <row r="63" spans="1:28" outlineLevel="2" x14ac:dyDescent="0.35">
      <c r="A63" s="25" t="s">
        <v>245</v>
      </c>
      <c r="B63" s="25" t="s">
        <v>269</v>
      </c>
      <c r="C63" s="25" t="s">
        <v>32</v>
      </c>
      <c r="D63" s="25" t="s">
        <v>248</v>
      </c>
      <c r="E63" s="25" t="s">
        <v>34</v>
      </c>
      <c r="F63" s="26">
        <v>280</v>
      </c>
      <c r="G63" s="25">
        <v>1111</v>
      </c>
      <c r="H63" s="25">
        <v>709500000</v>
      </c>
      <c r="I63" s="26" t="s">
        <v>32</v>
      </c>
      <c r="J63" s="27" t="s">
        <v>520</v>
      </c>
      <c r="K63" s="24">
        <v>10307060</v>
      </c>
      <c r="L63" s="24">
        <v>10307060</v>
      </c>
      <c r="M63" s="24">
        <v>0</v>
      </c>
      <c r="N63" s="24">
        <v>0</v>
      </c>
      <c r="O63" s="24">
        <f t="shared" si="5"/>
        <v>10307060</v>
      </c>
      <c r="P63" s="24">
        <v>0</v>
      </c>
      <c r="Q63" s="24">
        <v>10208336.93</v>
      </c>
      <c r="R63" s="24">
        <v>0</v>
      </c>
      <c r="S63" s="24">
        <v>98723.07</v>
      </c>
      <c r="T63" s="24">
        <v>98723.07</v>
      </c>
      <c r="U63" s="24">
        <v>0</v>
      </c>
      <c r="V63" s="24">
        <v>0</v>
      </c>
      <c r="W63" s="24">
        <v>0</v>
      </c>
      <c r="X63" s="24">
        <f>+$O63-$P63-$Q63-$R63-$S63-$W63</f>
        <v>2.9103830456733704E-10</v>
      </c>
      <c r="Y63" s="12">
        <f t="shared" si="1"/>
        <v>9.5781988268235571E-3</v>
      </c>
      <c r="Z63" s="12">
        <f t="shared" si="2"/>
        <v>9.5781988268235571E-3</v>
      </c>
      <c r="AA63" s="12">
        <f t="shared" si="3"/>
        <v>0.99042180117317646</v>
      </c>
      <c r="AB63" s="13">
        <f t="shared" si="4"/>
        <v>1</v>
      </c>
    </row>
    <row r="64" spans="1:28" outlineLevel="1" x14ac:dyDescent="0.35">
      <c r="A64" s="29"/>
      <c r="B64" s="29"/>
      <c r="C64" s="29"/>
      <c r="D64" s="29" t="s">
        <v>277</v>
      </c>
      <c r="E64" s="29"/>
      <c r="F64" s="39"/>
      <c r="G64" s="29"/>
      <c r="H64" s="29"/>
      <c r="I64" s="39"/>
      <c r="J64" s="40"/>
      <c r="K64" s="30">
        <f t="shared" ref="K64:X64" si="12">SUBTOTAL(9,K59:K63)</f>
        <v>267313866</v>
      </c>
      <c r="L64" s="30">
        <f t="shared" si="12"/>
        <v>267313866</v>
      </c>
      <c r="M64" s="30">
        <f t="shared" si="12"/>
        <v>0</v>
      </c>
      <c r="N64" s="30">
        <f t="shared" si="12"/>
        <v>0</v>
      </c>
      <c r="O64" s="30">
        <f t="shared" si="12"/>
        <v>267313866</v>
      </c>
      <c r="P64" s="30">
        <f t="shared" si="12"/>
        <v>0</v>
      </c>
      <c r="Q64" s="30">
        <f t="shared" si="12"/>
        <v>256502572.55000001</v>
      </c>
      <c r="R64" s="30">
        <f t="shared" si="12"/>
        <v>0</v>
      </c>
      <c r="S64" s="30">
        <f t="shared" si="12"/>
        <v>10811293.449999999</v>
      </c>
      <c r="T64" s="30">
        <f t="shared" si="12"/>
        <v>7734050.0800000001</v>
      </c>
      <c r="U64" s="30">
        <f t="shared" si="12"/>
        <v>0</v>
      </c>
      <c r="V64" s="30">
        <f t="shared" si="12"/>
        <v>0</v>
      </c>
      <c r="W64" s="30">
        <f t="shared" si="12"/>
        <v>0</v>
      </c>
      <c r="X64" s="30">
        <f t="shared" si="12"/>
        <v>6.28642737865448E-9</v>
      </c>
      <c r="Y64" s="14">
        <f t="shared" si="1"/>
        <v>4.0444192483453136E-2</v>
      </c>
      <c r="Z64" s="14">
        <f t="shared" si="2"/>
        <v>4.0444192483453136E-2</v>
      </c>
      <c r="AA64" s="14">
        <f t="shared" si="3"/>
        <v>0.9595558075165469</v>
      </c>
      <c r="AB64" s="15">
        <f t="shared" si="4"/>
        <v>1</v>
      </c>
    </row>
    <row r="65" spans="1:28" outlineLevel="2" x14ac:dyDescent="0.35">
      <c r="A65" s="25" t="s">
        <v>30</v>
      </c>
      <c r="B65" s="25" t="s">
        <v>31</v>
      </c>
      <c r="C65" s="25" t="s">
        <v>32</v>
      </c>
      <c r="D65" s="25" t="s">
        <v>41</v>
      </c>
      <c r="E65" s="25" t="s">
        <v>34</v>
      </c>
      <c r="F65" s="26" t="s">
        <v>35</v>
      </c>
      <c r="G65" s="25">
        <v>1111</v>
      </c>
      <c r="H65" s="25">
        <v>709800000</v>
      </c>
      <c r="I65" s="26" t="s">
        <v>32</v>
      </c>
      <c r="J65" s="27" t="s">
        <v>42</v>
      </c>
      <c r="K65" s="24">
        <v>38338011</v>
      </c>
      <c r="L65" s="24">
        <v>38338011</v>
      </c>
      <c r="M65" s="24">
        <v>0</v>
      </c>
      <c r="N65" s="24">
        <v>0</v>
      </c>
      <c r="O65" s="24">
        <f t="shared" si="5"/>
        <v>38338011</v>
      </c>
      <c r="P65" s="24">
        <v>0</v>
      </c>
      <c r="Q65" s="24">
        <v>35640410.920000002</v>
      </c>
      <c r="R65" s="24">
        <v>0</v>
      </c>
      <c r="S65" s="24">
        <v>2697600.08</v>
      </c>
      <c r="T65" s="24">
        <v>2697600.08</v>
      </c>
      <c r="U65" s="24">
        <v>0</v>
      </c>
      <c r="V65" s="24">
        <v>0</v>
      </c>
      <c r="W65" s="24">
        <v>0</v>
      </c>
      <c r="X65" s="24">
        <f>+$O65-$P65-$Q65-$R65-$S65-$W65</f>
        <v>-1.862645149230957E-9</v>
      </c>
      <c r="Y65" s="12">
        <f t="shared" si="1"/>
        <v>7.0363589806471699E-2</v>
      </c>
      <c r="Z65" s="12">
        <f t="shared" si="2"/>
        <v>7.0363589806471699E-2</v>
      </c>
      <c r="AA65" s="12">
        <f t="shared" si="3"/>
        <v>0.92963641019352838</v>
      </c>
      <c r="AB65" s="13">
        <f t="shared" si="4"/>
        <v>1</v>
      </c>
    </row>
    <row r="66" spans="1:28" outlineLevel="2" x14ac:dyDescent="0.35">
      <c r="A66" s="25" t="s">
        <v>199</v>
      </c>
      <c r="B66" s="25" t="s">
        <v>200</v>
      </c>
      <c r="C66" s="25" t="s">
        <v>32</v>
      </c>
      <c r="D66" s="25" t="s">
        <v>41</v>
      </c>
      <c r="E66" s="25" t="s">
        <v>34</v>
      </c>
      <c r="F66" s="26" t="s">
        <v>35</v>
      </c>
      <c r="G66" s="25">
        <v>1111</v>
      </c>
      <c r="H66" s="25">
        <v>709800000</v>
      </c>
      <c r="I66" s="26" t="s">
        <v>32</v>
      </c>
      <c r="J66" s="27" t="s">
        <v>42</v>
      </c>
      <c r="K66" s="24">
        <v>135830520</v>
      </c>
      <c r="L66" s="24">
        <v>135830520</v>
      </c>
      <c r="M66" s="24">
        <v>0</v>
      </c>
      <c r="N66" s="24">
        <v>0</v>
      </c>
      <c r="O66" s="24">
        <f t="shared" si="5"/>
        <v>135830520</v>
      </c>
      <c r="P66" s="24">
        <v>0</v>
      </c>
      <c r="Q66" s="24">
        <v>0</v>
      </c>
      <c r="R66" s="24">
        <v>0</v>
      </c>
      <c r="S66" s="24">
        <v>7546140</v>
      </c>
      <c r="T66" s="24">
        <v>7546140</v>
      </c>
      <c r="U66" s="24">
        <v>128284380</v>
      </c>
      <c r="V66" s="24">
        <v>128284380</v>
      </c>
      <c r="W66" s="24">
        <v>0</v>
      </c>
      <c r="X66" s="24">
        <f>+$O66-$P66-$Q66-$R66-$S66-$W66</f>
        <v>128284380</v>
      </c>
      <c r="Y66" s="12">
        <f t="shared" si="1"/>
        <v>5.5555555555555552E-2</v>
      </c>
      <c r="Z66" s="12">
        <f t="shared" si="2"/>
        <v>5.5555555555555552E-2</v>
      </c>
      <c r="AA66" s="12">
        <f t="shared" si="3"/>
        <v>0</v>
      </c>
      <c r="AB66" s="13">
        <f t="shared" si="4"/>
        <v>5.5555555555555552E-2</v>
      </c>
    </row>
    <row r="67" spans="1:28" outlineLevel="1" x14ac:dyDescent="0.35">
      <c r="A67" s="29"/>
      <c r="B67" s="29"/>
      <c r="C67" s="29"/>
      <c r="D67" s="29" t="s">
        <v>278</v>
      </c>
      <c r="E67" s="29"/>
      <c r="F67" s="39"/>
      <c r="G67" s="29"/>
      <c r="H67" s="29"/>
      <c r="I67" s="39"/>
      <c r="J67" s="40"/>
      <c r="K67" s="30">
        <f t="shared" ref="K67:X67" si="13">SUBTOTAL(9,K65:K66)</f>
        <v>174168531</v>
      </c>
      <c r="L67" s="30">
        <f t="shared" si="13"/>
        <v>174168531</v>
      </c>
      <c r="M67" s="30">
        <f t="shared" si="13"/>
        <v>0</v>
      </c>
      <c r="N67" s="30">
        <f t="shared" si="13"/>
        <v>0</v>
      </c>
      <c r="O67" s="30">
        <f t="shared" si="13"/>
        <v>174168531</v>
      </c>
      <c r="P67" s="30">
        <f t="shared" si="13"/>
        <v>0</v>
      </c>
      <c r="Q67" s="30">
        <f t="shared" si="13"/>
        <v>35640410.920000002</v>
      </c>
      <c r="R67" s="30">
        <f t="shared" si="13"/>
        <v>0</v>
      </c>
      <c r="S67" s="30">
        <f t="shared" si="13"/>
        <v>10243740.08</v>
      </c>
      <c r="T67" s="30">
        <f t="shared" si="13"/>
        <v>10243740.08</v>
      </c>
      <c r="U67" s="30">
        <f t="shared" si="13"/>
        <v>128284380</v>
      </c>
      <c r="V67" s="30">
        <f t="shared" si="13"/>
        <v>128284380</v>
      </c>
      <c r="W67" s="30">
        <f t="shared" si="13"/>
        <v>0</v>
      </c>
      <c r="X67" s="30">
        <f t="shared" si="13"/>
        <v>128284380</v>
      </c>
      <c r="Y67" s="14">
        <f t="shared" si="1"/>
        <v>5.8815102941874156E-2</v>
      </c>
      <c r="Z67" s="14">
        <f t="shared" si="2"/>
        <v>5.8815102941874156E-2</v>
      </c>
      <c r="AA67" s="14">
        <f t="shared" si="3"/>
        <v>0.20463174785575933</v>
      </c>
      <c r="AB67" s="15">
        <f t="shared" si="4"/>
        <v>0.26344685079763347</v>
      </c>
    </row>
    <row r="68" spans="1:28" outlineLevel="2" x14ac:dyDescent="0.35">
      <c r="A68" s="25" t="s">
        <v>30</v>
      </c>
      <c r="B68" s="25" t="s">
        <v>31</v>
      </c>
      <c r="C68" s="25" t="s">
        <v>32</v>
      </c>
      <c r="D68" s="25" t="s">
        <v>43</v>
      </c>
      <c r="E68" s="25" t="s">
        <v>34</v>
      </c>
      <c r="F68" s="26" t="s">
        <v>35</v>
      </c>
      <c r="G68" s="25">
        <v>1111</v>
      </c>
      <c r="H68" s="25">
        <v>709800000</v>
      </c>
      <c r="I68" s="26" t="s">
        <v>32</v>
      </c>
      <c r="J68" s="27" t="s">
        <v>376</v>
      </c>
      <c r="K68" s="24">
        <v>998874118</v>
      </c>
      <c r="L68" s="24">
        <v>998874118</v>
      </c>
      <c r="M68" s="24">
        <v>0</v>
      </c>
      <c r="N68" s="24">
        <v>0</v>
      </c>
      <c r="O68" s="24">
        <f t="shared" si="5"/>
        <v>998874118</v>
      </c>
      <c r="P68" s="24">
        <v>0</v>
      </c>
      <c r="Q68" s="24">
        <v>0</v>
      </c>
      <c r="R68" s="24">
        <v>0</v>
      </c>
      <c r="S68" s="24">
        <v>134701333.69</v>
      </c>
      <c r="T68" s="24">
        <v>134701333.69</v>
      </c>
      <c r="U68" s="24">
        <v>864172784.30999994</v>
      </c>
      <c r="V68" s="24">
        <v>864172784.30999994</v>
      </c>
      <c r="W68" s="24">
        <v>0</v>
      </c>
      <c r="X68" s="24">
        <f t="shared" ref="X68:X82" si="14">+$O68-$P68-$Q68-$R68-$S68-$W68</f>
        <v>864172784.30999994</v>
      </c>
      <c r="Y68" s="12">
        <f t="shared" si="1"/>
        <v>0.13485316243823228</v>
      </c>
      <c r="Z68" s="12">
        <f t="shared" si="2"/>
        <v>0.13485316243823228</v>
      </c>
      <c r="AA68" s="12">
        <f t="shared" si="3"/>
        <v>0</v>
      </c>
      <c r="AB68" s="13">
        <f t="shared" si="4"/>
        <v>0.13485316243823228</v>
      </c>
    </row>
    <row r="69" spans="1:28" outlineLevel="2" x14ac:dyDescent="0.35">
      <c r="A69" s="25" t="s">
        <v>141</v>
      </c>
      <c r="B69" s="25" t="s">
        <v>31</v>
      </c>
      <c r="C69" s="25" t="s">
        <v>32</v>
      </c>
      <c r="D69" s="25" t="s">
        <v>43</v>
      </c>
      <c r="E69" s="25" t="s">
        <v>34</v>
      </c>
      <c r="F69" s="26" t="s">
        <v>35</v>
      </c>
      <c r="G69" s="25">
        <v>1111</v>
      </c>
      <c r="H69" s="25">
        <v>709800000</v>
      </c>
      <c r="I69" s="26" t="s">
        <v>32</v>
      </c>
      <c r="J69" s="27" t="s">
        <v>376</v>
      </c>
      <c r="K69" s="24">
        <v>1459035124</v>
      </c>
      <c r="L69" s="24">
        <v>1459035124</v>
      </c>
      <c r="M69" s="24">
        <v>0</v>
      </c>
      <c r="N69" s="24">
        <v>0</v>
      </c>
      <c r="O69" s="24">
        <f t="shared" si="5"/>
        <v>1459035124</v>
      </c>
      <c r="P69" s="24">
        <v>0</v>
      </c>
      <c r="Q69" s="24">
        <v>0</v>
      </c>
      <c r="R69" s="24">
        <v>0</v>
      </c>
      <c r="S69" s="24">
        <v>200441004.87</v>
      </c>
      <c r="T69" s="24">
        <v>200441004.87</v>
      </c>
      <c r="U69" s="24">
        <v>1258594119.1300001</v>
      </c>
      <c r="V69" s="24">
        <v>1258594119.1300001</v>
      </c>
      <c r="W69" s="24">
        <v>0</v>
      </c>
      <c r="X69" s="24">
        <f t="shared" si="14"/>
        <v>1258594119.1300001</v>
      </c>
      <c r="Y69" s="12">
        <f t="shared" si="1"/>
        <v>0.13737914980448407</v>
      </c>
      <c r="Z69" s="12">
        <f t="shared" si="2"/>
        <v>0.13737914980448407</v>
      </c>
      <c r="AA69" s="12">
        <f t="shared" si="3"/>
        <v>0</v>
      </c>
      <c r="AB69" s="13">
        <f t="shared" si="4"/>
        <v>0.13737914980448407</v>
      </c>
    </row>
    <row r="70" spans="1:28" outlineLevel="2" x14ac:dyDescent="0.35">
      <c r="A70" s="25" t="s">
        <v>199</v>
      </c>
      <c r="B70" s="25" t="s">
        <v>200</v>
      </c>
      <c r="C70" s="25" t="s">
        <v>32</v>
      </c>
      <c r="D70" s="25" t="s">
        <v>43</v>
      </c>
      <c r="E70" s="25" t="s">
        <v>34</v>
      </c>
      <c r="F70" s="26" t="s">
        <v>35</v>
      </c>
      <c r="G70" s="25">
        <v>1111</v>
      </c>
      <c r="H70" s="25">
        <v>709800000</v>
      </c>
      <c r="I70" s="26" t="s">
        <v>32</v>
      </c>
      <c r="J70" s="27" t="s">
        <v>376</v>
      </c>
      <c r="K70" s="24">
        <v>73234119</v>
      </c>
      <c r="L70" s="24">
        <v>73234119</v>
      </c>
      <c r="M70" s="24">
        <v>0</v>
      </c>
      <c r="N70" s="24">
        <v>0</v>
      </c>
      <c r="O70" s="24">
        <f t="shared" si="5"/>
        <v>73234119</v>
      </c>
      <c r="P70" s="24">
        <v>0</v>
      </c>
      <c r="Q70" s="24">
        <v>0</v>
      </c>
      <c r="R70" s="24">
        <v>0</v>
      </c>
      <c r="S70" s="24">
        <v>8763712.0700000003</v>
      </c>
      <c r="T70" s="24">
        <v>8763712.0700000003</v>
      </c>
      <c r="U70" s="24">
        <v>64470406.93</v>
      </c>
      <c r="V70" s="24">
        <v>64470406.93</v>
      </c>
      <c r="W70" s="24">
        <v>0</v>
      </c>
      <c r="X70" s="24">
        <f t="shared" si="14"/>
        <v>64470406.93</v>
      </c>
      <c r="Y70" s="12">
        <f t="shared" si="1"/>
        <v>0.11966706488269491</v>
      </c>
      <c r="Z70" s="12">
        <f t="shared" si="2"/>
        <v>0.11966706488269491</v>
      </c>
      <c r="AA70" s="12">
        <f t="shared" si="3"/>
        <v>0</v>
      </c>
      <c r="AB70" s="13">
        <f t="shared" si="4"/>
        <v>0.11966706488269491</v>
      </c>
    </row>
    <row r="71" spans="1:28" outlineLevel="2" x14ac:dyDescent="0.35">
      <c r="A71" s="25" t="s">
        <v>199</v>
      </c>
      <c r="B71" s="25" t="s">
        <v>204</v>
      </c>
      <c r="C71" s="25" t="s">
        <v>32</v>
      </c>
      <c r="D71" s="25" t="s">
        <v>43</v>
      </c>
      <c r="E71" s="25" t="s">
        <v>34</v>
      </c>
      <c r="F71" s="26" t="s">
        <v>35</v>
      </c>
      <c r="G71" s="25">
        <v>1111</v>
      </c>
      <c r="H71" s="25">
        <v>709800000</v>
      </c>
      <c r="I71" s="26" t="s">
        <v>32</v>
      </c>
      <c r="J71" s="27" t="s">
        <v>376</v>
      </c>
      <c r="K71" s="24">
        <v>998161809</v>
      </c>
      <c r="L71" s="24">
        <v>998161809</v>
      </c>
      <c r="M71" s="24">
        <v>0</v>
      </c>
      <c r="N71" s="24">
        <v>0</v>
      </c>
      <c r="O71" s="24">
        <f t="shared" si="5"/>
        <v>998161809</v>
      </c>
      <c r="P71" s="24">
        <v>0</v>
      </c>
      <c r="Q71" s="24">
        <v>0</v>
      </c>
      <c r="R71" s="24">
        <v>0</v>
      </c>
      <c r="S71" s="24">
        <v>143138753.53</v>
      </c>
      <c r="T71" s="24">
        <v>143138753.53</v>
      </c>
      <c r="U71" s="24">
        <v>855023055.47000003</v>
      </c>
      <c r="V71" s="24">
        <v>855023055.47000003</v>
      </c>
      <c r="W71" s="24">
        <v>0</v>
      </c>
      <c r="X71" s="24">
        <f t="shared" si="14"/>
        <v>855023055.47000003</v>
      </c>
      <c r="Y71" s="12">
        <f t="shared" si="1"/>
        <v>0.14340235444732388</v>
      </c>
      <c r="Z71" s="12">
        <f t="shared" si="2"/>
        <v>0.14340235444732388</v>
      </c>
      <c r="AA71" s="12">
        <f t="shared" si="3"/>
        <v>0</v>
      </c>
      <c r="AB71" s="13">
        <f t="shared" si="4"/>
        <v>0.14340235444732388</v>
      </c>
    </row>
    <row r="72" spans="1:28" outlineLevel="2" x14ac:dyDescent="0.35">
      <c r="A72" s="25" t="s">
        <v>199</v>
      </c>
      <c r="B72" s="25" t="s">
        <v>217</v>
      </c>
      <c r="C72" s="25" t="s">
        <v>32</v>
      </c>
      <c r="D72" s="25" t="s">
        <v>43</v>
      </c>
      <c r="E72" s="25" t="s">
        <v>34</v>
      </c>
      <c r="F72" s="26" t="s">
        <v>35</v>
      </c>
      <c r="G72" s="25">
        <v>1111</v>
      </c>
      <c r="H72" s="25">
        <v>709800000</v>
      </c>
      <c r="I72" s="26" t="s">
        <v>32</v>
      </c>
      <c r="J72" s="27" t="s">
        <v>376</v>
      </c>
      <c r="K72" s="24">
        <v>179004414</v>
      </c>
      <c r="L72" s="24">
        <v>179004414</v>
      </c>
      <c r="M72" s="24">
        <v>0</v>
      </c>
      <c r="N72" s="24">
        <v>0</v>
      </c>
      <c r="O72" s="24">
        <f t="shared" si="5"/>
        <v>179004414</v>
      </c>
      <c r="P72" s="24">
        <v>0</v>
      </c>
      <c r="Q72" s="24">
        <v>0</v>
      </c>
      <c r="R72" s="24">
        <v>0</v>
      </c>
      <c r="S72" s="24">
        <v>25304187.07</v>
      </c>
      <c r="T72" s="24">
        <v>25304187.07</v>
      </c>
      <c r="U72" s="24">
        <v>153700226.93000001</v>
      </c>
      <c r="V72" s="24">
        <v>153700226.93000001</v>
      </c>
      <c r="W72" s="24">
        <v>0</v>
      </c>
      <c r="X72" s="24">
        <f t="shared" si="14"/>
        <v>153700226.93000001</v>
      </c>
      <c r="Y72" s="12">
        <f t="shared" si="1"/>
        <v>0.14136068773142096</v>
      </c>
      <c r="Z72" s="12">
        <f t="shared" si="2"/>
        <v>0.14136068773142096</v>
      </c>
      <c r="AA72" s="12">
        <f t="shared" si="3"/>
        <v>0</v>
      </c>
      <c r="AB72" s="13">
        <f t="shared" si="4"/>
        <v>0.14136068773142096</v>
      </c>
    </row>
    <row r="73" spans="1:28" outlineLevel="2" x14ac:dyDescent="0.35">
      <c r="A73" s="25" t="s">
        <v>220</v>
      </c>
      <c r="B73" s="25" t="s">
        <v>31</v>
      </c>
      <c r="C73" s="25" t="s">
        <v>32</v>
      </c>
      <c r="D73" s="25" t="s">
        <v>43</v>
      </c>
      <c r="E73" s="25" t="s">
        <v>34</v>
      </c>
      <c r="F73" s="26" t="s">
        <v>35</v>
      </c>
      <c r="G73" s="25">
        <v>1111</v>
      </c>
      <c r="H73" s="25">
        <v>709800000</v>
      </c>
      <c r="I73" s="26" t="s">
        <v>32</v>
      </c>
      <c r="J73" s="27" t="s">
        <v>376</v>
      </c>
      <c r="K73" s="24">
        <v>166539740</v>
      </c>
      <c r="L73" s="24">
        <v>166539740</v>
      </c>
      <c r="M73" s="24">
        <v>0</v>
      </c>
      <c r="N73" s="24">
        <v>0</v>
      </c>
      <c r="O73" s="24">
        <f t="shared" si="5"/>
        <v>166539740</v>
      </c>
      <c r="P73" s="24">
        <v>0</v>
      </c>
      <c r="Q73" s="24">
        <v>0</v>
      </c>
      <c r="R73" s="24">
        <v>0</v>
      </c>
      <c r="S73" s="24">
        <v>24543397.460000001</v>
      </c>
      <c r="T73" s="24">
        <v>24543397.460000001</v>
      </c>
      <c r="U73" s="24">
        <v>141996342.53999999</v>
      </c>
      <c r="V73" s="24">
        <v>141996342.53999999</v>
      </c>
      <c r="W73" s="24">
        <v>0</v>
      </c>
      <c r="X73" s="24">
        <f t="shared" si="14"/>
        <v>141996342.53999999</v>
      </c>
      <c r="Y73" s="12">
        <f t="shared" si="1"/>
        <v>0.14737261785085051</v>
      </c>
      <c r="Z73" s="12">
        <f t="shared" si="2"/>
        <v>0.14737261785085051</v>
      </c>
      <c r="AA73" s="12">
        <f t="shared" si="3"/>
        <v>0</v>
      </c>
      <c r="AB73" s="13">
        <f t="shared" si="4"/>
        <v>0.14737261785085051</v>
      </c>
    </row>
    <row r="74" spans="1:28" outlineLevel="2" x14ac:dyDescent="0.35">
      <c r="A74" s="25" t="s">
        <v>223</v>
      </c>
      <c r="B74" s="25" t="s">
        <v>31</v>
      </c>
      <c r="C74" s="25" t="s">
        <v>32</v>
      </c>
      <c r="D74" s="25" t="s">
        <v>43</v>
      </c>
      <c r="E74" s="25" t="s">
        <v>34</v>
      </c>
      <c r="F74" s="26" t="s">
        <v>35</v>
      </c>
      <c r="G74" s="25">
        <v>1111</v>
      </c>
      <c r="H74" s="25">
        <v>709800000</v>
      </c>
      <c r="I74" s="26" t="s">
        <v>32</v>
      </c>
      <c r="J74" s="27" t="s">
        <v>376</v>
      </c>
      <c r="K74" s="24">
        <v>755134280</v>
      </c>
      <c r="L74" s="24">
        <v>755134280</v>
      </c>
      <c r="M74" s="24">
        <v>0</v>
      </c>
      <c r="N74" s="24">
        <v>0</v>
      </c>
      <c r="O74" s="24">
        <f t="shared" si="5"/>
        <v>755134280</v>
      </c>
      <c r="P74" s="24">
        <v>0</v>
      </c>
      <c r="Q74" s="24">
        <v>0</v>
      </c>
      <c r="R74" s="24">
        <v>0</v>
      </c>
      <c r="S74" s="24">
        <v>125716879.15000001</v>
      </c>
      <c r="T74" s="24">
        <v>125716879.15000001</v>
      </c>
      <c r="U74" s="24">
        <v>629417400.85000002</v>
      </c>
      <c r="V74" s="24">
        <v>629417400.85000002</v>
      </c>
      <c r="W74" s="24">
        <v>0</v>
      </c>
      <c r="X74" s="24">
        <f t="shared" si="14"/>
        <v>629417400.85000002</v>
      </c>
      <c r="Y74" s="12">
        <f t="shared" si="1"/>
        <v>0.16648281303028648</v>
      </c>
      <c r="Z74" s="12">
        <f t="shared" si="2"/>
        <v>0.16648281303028648</v>
      </c>
      <c r="AA74" s="12">
        <f t="shared" si="3"/>
        <v>0</v>
      </c>
      <c r="AB74" s="13">
        <f t="shared" si="4"/>
        <v>0.16648281303028648</v>
      </c>
    </row>
    <row r="75" spans="1:28" outlineLevel="2" x14ac:dyDescent="0.35">
      <c r="A75" s="25" t="s">
        <v>226</v>
      </c>
      <c r="B75" s="25" t="s">
        <v>31</v>
      </c>
      <c r="C75" s="25" t="s">
        <v>32</v>
      </c>
      <c r="D75" s="25" t="s">
        <v>43</v>
      </c>
      <c r="E75" s="25" t="s">
        <v>34</v>
      </c>
      <c r="F75" s="26" t="s">
        <v>35</v>
      </c>
      <c r="G75" s="25">
        <v>1111</v>
      </c>
      <c r="H75" s="25">
        <v>709800000</v>
      </c>
      <c r="I75" s="26" t="s">
        <v>32</v>
      </c>
      <c r="J75" s="27" t="s">
        <v>376</v>
      </c>
      <c r="K75" s="24">
        <v>202227097</v>
      </c>
      <c r="L75" s="24">
        <v>202227097</v>
      </c>
      <c r="M75" s="24">
        <v>0</v>
      </c>
      <c r="N75" s="24">
        <v>0</v>
      </c>
      <c r="O75" s="24">
        <f t="shared" si="5"/>
        <v>202227097</v>
      </c>
      <c r="P75" s="24">
        <v>0</v>
      </c>
      <c r="Q75" s="24">
        <v>0</v>
      </c>
      <c r="R75" s="24">
        <v>0</v>
      </c>
      <c r="S75" s="24">
        <v>32872146.02</v>
      </c>
      <c r="T75" s="24">
        <v>32872146.02</v>
      </c>
      <c r="U75" s="24">
        <v>169354950.97999999</v>
      </c>
      <c r="V75" s="24">
        <v>169354950.97999999</v>
      </c>
      <c r="W75" s="24">
        <v>0</v>
      </c>
      <c r="X75" s="24">
        <f t="shared" si="14"/>
        <v>169354950.97999999</v>
      </c>
      <c r="Y75" s="12">
        <f t="shared" si="1"/>
        <v>0.16255064977766059</v>
      </c>
      <c r="Z75" s="12">
        <f t="shared" si="2"/>
        <v>0.16255064977766059</v>
      </c>
      <c r="AA75" s="12">
        <f t="shared" si="3"/>
        <v>0</v>
      </c>
      <c r="AB75" s="13">
        <f t="shared" si="4"/>
        <v>0.16255064977766059</v>
      </c>
    </row>
    <row r="76" spans="1:28" outlineLevel="2" x14ac:dyDescent="0.35">
      <c r="A76" s="25" t="s">
        <v>228</v>
      </c>
      <c r="B76" s="25" t="s">
        <v>31</v>
      </c>
      <c r="C76" s="25" t="s">
        <v>32</v>
      </c>
      <c r="D76" s="25" t="s">
        <v>43</v>
      </c>
      <c r="E76" s="25" t="s">
        <v>34</v>
      </c>
      <c r="F76" s="26" t="s">
        <v>35</v>
      </c>
      <c r="G76" s="25">
        <v>1111</v>
      </c>
      <c r="H76" s="25">
        <v>709800000</v>
      </c>
      <c r="I76" s="26" t="s">
        <v>32</v>
      </c>
      <c r="J76" s="27" t="s">
        <v>376</v>
      </c>
      <c r="K76" s="24">
        <v>3747646535</v>
      </c>
      <c r="L76" s="24">
        <v>3747646535</v>
      </c>
      <c r="M76" s="24">
        <v>0</v>
      </c>
      <c r="N76" s="24">
        <v>0</v>
      </c>
      <c r="O76" s="24">
        <f t="shared" si="5"/>
        <v>3747646535</v>
      </c>
      <c r="P76" s="24">
        <v>0</v>
      </c>
      <c r="Q76" s="24">
        <v>0</v>
      </c>
      <c r="R76" s="24">
        <v>0</v>
      </c>
      <c r="S76" s="24">
        <v>500509647.95999998</v>
      </c>
      <c r="T76" s="24">
        <v>500509647.95999998</v>
      </c>
      <c r="U76" s="24">
        <v>3247136887.04</v>
      </c>
      <c r="V76" s="24">
        <v>3247136887.04</v>
      </c>
      <c r="W76" s="24">
        <v>0</v>
      </c>
      <c r="X76" s="24">
        <f t="shared" si="14"/>
        <v>3247136887.04</v>
      </c>
      <c r="Y76" s="12">
        <f t="shared" ref="Y76:Y139" si="15">IFERROR(($S76/$L76),0)</f>
        <v>0.13355305610751789</v>
      </c>
      <c r="Z76" s="12">
        <f t="shared" ref="Z76:Z139" si="16">IFERROR(($S76/$O76),0)</f>
        <v>0.13355305610751789</v>
      </c>
      <c r="AA76" s="12">
        <f t="shared" ref="AA76:AA139" si="17">IFERROR((($P76+$Q76+$R76)/$O76),0)</f>
        <v>0</v>
      </c>
      <c r="AB76" s="13">
        <f t="shared" ref="AB76:AB139" si="18">$Z76+$AA76</f>
        <v>0.13355305610751789</v>
      </c>
    </row>
    <row r="77" spans="1:28" outlineLevel="2" x14ac:dyDescent="0.35">
      <c r="A77" s="25" t="s">
        <v>233</v>
      </c>
      <c r="B77" s="25" t="s">
        <v>31</v>
      </c>
      <c r="C77" s="25" t="s">
        <v>32</v>
      </c>
      <c r="D77" s="25" t="s">
        <v>43</v>
      </c>
      <c r="E77" s="25" t="s">
        <v>34</v>
      </c>
      <c r="F77" s="26" t="s">
        <v>35</v>
      </c>
      <c r="G77" s="25">
        <v>1111</v>
      </c>
      <c r="H77" s="25">
        <v>709600000</v>
      </c>
      <c r="I77" s="26" t="s">
        <v>32</v>
      </c>
      <c r="J77" s="27" t="s">
        <v>376</v>
      </c>
      <c r="K77" s="24">
        <v>172540184</v>
      </c>
      <c r="L77" s="24">
        <v>172540184</v>
      </c>
      <c r="M77" s="24">
        <v>0</v>
      </c>
      <c r="N77" s="24">
        <v>0</v>
      </c>
      <c r="O77" s="24">
        <f t="shared" si="5"/>
        <v>172540184</v>
      </c>
      <c r="P77" s="24">
        <v>0</v>
      </c>
      <c r="Q77" s="24">
        <v>0</v>
      </c>
      <c r="R77" s="24">
        <v>0</v>
      </c>
      <c r="S77" s="24">
        <v>23815004.899999999</v>
      </c>
      <c r="T77" s="24">
        <v>23815004.899999999</v>
      </c>
      <c r="U77" s="24">
        <v>148725179.09999999</v>
      </c>
      <c r="V77" s="24">
        <v>148725179.09999999</v>
      </c>
      <c r="W77" s="24">
        <v>0</v>
      </c>
      <c r="X77" s="24">
        <f t="shared" si="14"/>
        <v>148725179.09999999</v>
      </c>
      <c r="Y77" s="12">
        <f t="shared" si="15"/>
        <v>0.13802584619939898</v>
      </c>
      <c r="Z77" s="12">
        <f t="shared" si="16"/>
        <v>0.13802584619939898</v>
      </c>
      <c r="AA77" s="12">
        <f t="shared" si="17"/>
        <v>0</v>
      </c>
      <c r="AB77" s="13">
        <f t="shared" si="18"/>
        <v>0.13802584619939898</v>
      </c>
    </row>
    <row r="78" spans="1:28" outlineLevel="2" x14ac:dyDescent="0.35">
      <c r="A78" s="25" t="s">
        <v>245</v>
      </c>
      <c r="B78" s="25" t="s">
        <v>200</v>
      </c>
      <c r="C78" s="25" t="s">
        <v>32</v>
      </c>
      <c r="D78" s="25" t="s">
        <v>43</v>
      </c>
      <c r="E78" s="25" t="s">
        <v>34</v>
      </c>
      <c r="F78" s="26">
        <v>280</v>
      </c>
      <c r="G78" s="25">
        <v>1111</v>
      </c>
      <c r="H78" s="25">
        <v>709120000</v>
      </c>
      <c r="I78" s="26" t="s">
        <v>32</v>
      </c>
      <c r="J78" s="27" t="s">
        <v>376</v>
      </c>
      <c r="K78" s="24">
        <v>71649158228</v>
      </c>
      <c r="L78" s="24">
        <v>71649158228</v>
      </c>
      <c r="M78" s="24">
        <v>0</v>
      </c>
      <c r="N78" s="24">
        <v>0</v>
      </c>
      <c r="O78" s="24">
        <f t="shared" si="5"/>
        <v>71649158228</v>
      </c>
      <c r="P78" s="24">
        <v>0</v>
      </c>
      <c r="Q78" s="24">
        <v>0</v>
      </c>
      <c r="R78" s="24">
        <v>0</v>
      </c>
      <c r="S78" s="24">
        <v>11105410928.84</v>
      </c>
      <c r="T78" s="24">
        <v>11105410928.84</v>
      </c>
      <c r="U78" s="24">
        <v>60543747299.160004</v>
      </c>
      <c r="V78" s="24">
        <v>60543747299.160004</v>
      </c>
      <c r="W78" s="24">
        <v>0</v>
      </c>
      <c r="X78" s="24">
        <f t="shared" si="14"/>
        <v>60543747299.160004</v>
      </c>
      <c r="Y78" s="12">
        <f t="shared" si="15"/>
        <v>0.15499708863990647</v>
      </c>
      <c r="Z78" s="12">
        <f t="shared" si="16"/>
        <v>0.15499708863990647</v>
      </c>
      <c r="AA78" s="12">
        <f t="shared" si="17"/>
        <v>0</v>
      </c>
      <c r="AB78" s="13">
        <f t="shared" si="18"/>
        <v>0.15499708863990647</v>
      </c>
    </row>
    <row r="79" spans="1:28" outlineLevel="2" x14ac:dyDescent="0.35">
      <c r="A79" s="25" t="s">
        <v>245</v>
      </c>
      <c r="B79" s="25" t="s">
        <v>204</v>
      </c>
      <c r="C79" s="25" t="s">
        <v>32</v>
      </c>
      <c r="D79" s="25" t="s">
        <v>43</v>
      </c>
      <c r="E79" s="25" t="s">
        <v>34</v>
      </c>
      <c r="F79" s="26">
        <v>280</v>
      </c>
      <c r="G79" s="25">
        <v>1111</v>
      </c>
      <c r="H79" s="25">
        <v>709210000</v>
      </c>
      <c r="I79" s="26" t="s">
        <v>32</v>
      </c>
      <c r="J79" s="27" t="s">
        <v>376</v>
      </c>
      <c r="K79" s="24">
        <v>42929723286</v>
      </c>
      <c r="L79" s="24">
        <v>42929723286</v>
      </c>
      <c r="M79" s="24">
        <v>0</v>
      </c>
      <c r="N79" s="24">
        <v>0</v>
      </c>
      <c r="O79" s="24">
        <f t="shared" si="5"/>
        <v>42929723286</v>
      </c>
      <c r="P79" s="24">
        <v>0</v>
      </c>
      <c r="Q79" s="24">
        <v>0</v>
      </c>
      <c r="R79" s="24">
        <v>0</v>
      </c>
      <c r="S79" s="24">
        <v>6313306628.46</v>
      </c>
      <c r="T79" s="24">
        <v>6313306628.46</v>
      </c>
      <c r="U79" s="24">
        <v>36616416657.540001</v>
      </c>
      <c r="V79" s="24">
        <v>36616416657.540001</v>
      </c>
      <c r="W79" s="24">
        <v>0</v>
      </c>
      <c r="X79" s="24">
        <f t="shared" si="14"/>
        <v>36616416657.540001</v>
      </c>
      <c r="Y79" s="12">
        <f t="shared" si="15"/>
        <v>0.14706143308682496</v>
      </c>
      <c r="Z79" s="12">
        <f t="shared" si="16"/>
        <v>0.14706143308682496</v>
      </c>
      <c r="AA79" s="12">
        <f t="shared" si="17"/>
        <v>0</v>
      </c>
      <c r="AB79" s="13">
        <f t="shared" si="18"/>
        <v>0.14706143308682496</v>
      </c>
    </row>
    <row r="80" spans="1:28" outlineLevel="2" x14ac:dyDescent="0.35">
      <c r="A80" s="25" t="s">
        <v>245</v>
      </c>
      <c r="B80" s="25" t="s">
        <v>217</v>
      </c>
      <c r="C80" s="25" t="s">
        <v>32</v>
      </c>
      <c r="D80" s="25" t="s">
        <v>43</v>
      </c>
      <c r="E80" s="25" t="s">
        <v>34</v>
      </c>
      <c r="F80" s="26">
        <v>280</v>
      </c>
      <c r="G80" s="25">
        <v>1111</v>
      </c>
      <c r="H80" s="25">
        <v>709300000</v>
      </c>
      <c r="I80" s="26" t="s">
        <v>32</v>
      </c>
      <c r="J80" s="27" t="s">
        <v>376</v>
      </c>
      <c r="K80" s="24">
        <v>24010607867</v>
      </c>
      <c r="L80" s="24">
        <v>24010607867</v>
      </c>
      <c r="M80" s="24">
        <v>0</v>
      </c>
      <c r="N80" s="24">
        <v>0</v>
      </c>
      <c r="O80" s="24">
        <f t="shared" si="5"/>
        <v>24010607867</v>
      </c>
      <c r="P80" s="24">
        <v>0</v>
      </c>
      <c r="Q80" s="24">
        <v>0</v>
      </c>
      <c r="R80" s="24">
        <v>0</v>
      </c>
      <c r="S80" s="24">
        <v>3548263616.8000002</v>
      </c>
      <c r="T80" s="24">
        <v>3548263616.8000002</v>
      </c>
      <c r="U80" s="24">
        <v>20462344250.200001</v>
      </c>
      <c r="V80" s="24">
        <v>20462344250.200001</v>
      </c>
      <c r="W80" s="24">
        <v>0</v>
      </c>
      <c r="X80" s="24">
        <f t="shared" si="14"/>
        <v>20462344250.200001</v>
      </c>
      <c r="Y80" s="12">
        <f t="shared" si="15"/>
        <v>0.14777899986766713</v>
      </c>
      <c r="Z80" s="12">
        <f t="shared" si="16"/>
        <v>0.14777899986766713</v>
      </c>
      <c r="AA80" s="12">
        <f t="shared" si="17"/>
        <v>0</v>
      </c>
      <c r="AB80" s="13">
        <f t="shared" si="18"/>
        <v>0.14777899986766713</v>
      </c>
    </row>
    <row r="81" spans="1:28" outlineLevel="2" x14ac:dyDescent="0.35">
      <c r="A81" s="25" t="s">
        <v>245</v>
      </c>
      <c r="B81" s="25" t="s">
        <v>266</v>
      </c>
      <c r="C81" s="25" t="s">
        <v>32</v>
      </c>
      <c r="D81" s="25" t="s">
        <v>43</v>
      </c>
      <c r="E81" s="25" t="s">
        <v>34</v>
      </c>
      <c r="F81" s="26">
        <v>280</v>
      </c>
      <c r="G81" s="25">
        <v>1111</v>
      </c>
      <c r="H81" s="25">
        <v>709500000</v>
      </c>
      <c r="I81" s="26" t="s">
        <v>32</v>
      </c>
      <c r="J81" s="27" t="s">
        <v>376</v>
      </c>
      <c r="K81" s="24">
        <v>19443104529</v>
      </c>
      <c r="L81" s="24">
        <v>19443104529</v>
      </c>
      <c r="M81" s="24">
        <v>0</v>
      </c>
      <c r="N81" s="24">
        <v>0</v>
      </c>
      <c r="O81" s="24">
        <f t="shared" si="5"/>
        <v>19443104529</v>
      </c>
      <c r="P81" s="24">
        <v>0</v>
      </c>
      <c r="Q81" s="24">
        <v>0</v>
      </c>
      <c r="R81" s="24">
        <v>0</v>
      </c>
      <c r="S81" s="24">
        <v>3048470185.6199999</v>
      </c>
      <c r="T81" s="24">
        <v>3048470185.6199999</v>
      </c>
      <c r="U81" s="24">
        <v>16394634343.379999</v>
      </c>
      <c r="V81" s="24">
        <v>16394634343.379999</v>
      </c>
      <c r="W81" s="24">
        <v>0</v>
      </c>
      <c r="X81" s="24">
        <f t="shared" si="14"/>
        <v>16394634343.380001</v>
      </c>
      <c r="Y81" s="12">
        <f t="shared" si="15"/>
        <v>0.15678927102783977</v>
      </c>
      <c r="Z81" s="12">
        <f t="shared" si="16"/>
        <v>0.15678927102783977</v>
      </c>
      <c r="AA81" s="12">
        <f t="shared" si="17"/>
        <v>0</v>
      </c>
      <c r="AB81" s="13">
        <f t="shared" si="18"/>
        <v>0.15678927102783977</v>
      </c>
    </row>
    <row r="82" spans="1:28" outlineLevel="2" x14ac:dyDescent="0.35">
      <c r="A82" s="25" t="s">
        <v>245</v>
      </c>
      <c r="B82" s="25" t="s">
        <v>269</v>
      </c>
      <c r="C82" s="25" t="s">
        <v>32</v>
      </c>
      <c r="D82" s="25" t="s">
        <v>43</v>
      </c>
      <c r="E82" s="25" t="s">
        <v>34</v>
      </c>
      <c r="F82" s="26">
        <v>280</v>
      </c>
      <c r="G82" s="25">
        <v>1111</v>
      </c>
      <c r="H82" s="25">
        <v>709500000</v>
      </c>
      <c r="I82" s="26" t="s">
        <v>32</v>
      </c>
      <c r="J82" s="27" t="s">
        <v>376</v>
      </c>
      <c r="K82" s="24">
        <v>9724223597</v>
      </c>
      <c r="L82" s="24">
        <v>9724223597</v>
      </c>
      <c r="M82" s="24">
        <v>0</v>
      </c>
      <c r="N82" s="24">
        <v>0</v>
      </c>
      <c r="O82" s="24">
        <f t="shared" si="5"/>
        <v>9724223597</v>
      </c>
      <c r="P82" s="24">
        <v>0</v>
      </c>
      <c r="Q82" s="24">
        <v>0</v>
      </c>
      <c r="R82" s="24">
        <v>0</v>
      </c>
      <c r="S82" s="24">
        <v>1328556022.23</v>
      </c>
      <c r="T82" s="24">
        <v>1328556022.23</v>
      </c>
      <c r="U82" s="24">
        <v>8395667574.7700005</v>
      </c>
      <c r="V82" s="24">
        <v>8395667574.7700005</v>
      </c>
      <c r="W82" s="24">
        <v>0</v>
      </c>
      <c r="X82" s="24">
        <f t="shared" si="14"/>
        <v>8395667574.7700005</v>
      </c>
      <c r="Y82" s="12">
        <f t="shared" si="15"/>
        <v>0.1366233518776625</v>
      </c>
      <c r="Z82" s="12">
        <f t="shared" si="16"/>
        <v>0.1366233518776625</v>
      </c>
      <c r="AA82" s="12">
        <f t="shared" si="17"/>
        <v>0</v>
      </c>
      <c r="AB82" s="13">
        <f t="shared" si="18"/>
        <v>0.1366233518776625</v>
      </c>
    </row>
    <row r="83" spans="1:28" outlineLevel="1" x14ac:dyDescent="0.35">
      <c r="A83" s="29"/>
      <c r="B83" s="29"/>
      <c r="C83" s="29"/>
      <c r="D83" s="29" t="s">
        <v>279</v>
      </c>
      <c r="E83" s="29"/>
      <c r="F83" s="39"/>
      <c r="G83" s="29"/>
      <c r="H83" s="29"/>
      <c r="I83" s="39"/>
      <c r="J83" s="40"/>
      <c r="K83" s="30">
        <f t="shared" ref="K83:X83" si="19">SUBTOTAL(9,K68:K82)</f>
        <v>176509214927</v>
      </c>
      <c r="L83" s="30">
        <f t="shared" si="19"/>
        <v>176509214927</v>
      </c>
      <c r="M83" s="30">
        <f t="shared" si="19"/>
        <v>0</v>
      </c>
      <c r="N83" s="30">
        <f t="shared" si="19"/>
        <v>0</v>
      </c>
      <c r="O83" s="30">
        <f t="shared" si="19"/>
        <v>176509214927</v>
      </c>
      <c r="P83" s="30">
        <f t="shared" si="19"/>
        <v>0</v>
      </c>
      <c r="Q83" s="30">
        <f t="shared" si="19"/>
        <v>0</v>
      </c>
      <c r="R83" s="30">
        <f t="shared" si="19"/>
        <v>0</v>
      </c>
      <c r="S83" s="30">
        <f t="shared" si="19"/>
        <v>26563813448.669998</v>
      </c>
      <c r="T83" s="30">
        <f t="shared" si="19"/>
        <v>26563813448.669998</v>
      </c>
      <c r="U83" s="30">
        <f t="shared" si="19"/>
        <v>149945401478.32999</v>
      </c>
      <c r="V83" s="30">
        <f t="shared" si="19"/>
        <v>149945401478.32999</v>
      </c>
      <c r="W83" s="30">
        <f t="shared" si="19"/>
        <v>0</v>
      </c>
      <c r="X83" s="30">
        <f t="shared" si="19"/>
        <v>149945401478.32999</v>
      </c>
      <c r="Y83" s="14">
        <f t="shared" si="15"/>
        <v>0.15049533509996155</v>
      </c>
      <c r="Z83" s="14">
        <f t="shared" si="16"/>
        <v>0.15049533509996155</v>
      </c>
      <c r="AA83" s="14">
        <f t="shared" si="17"/>
        <v>0</v>
      </c>
      <c r="AB83" s="15">
        <f t="shared" si="18"/>
        <v>0.15049533509996155</v>
      </c>
    </row>
    <row r="84" spans="1:28" ht="29" outlineLevel="2" x14ac:dyDescent="0.35">
      <c r="A84" s="25" t="s">
        <v>30</v>
      </c>
      <c r="B84" s="25" t="s">
        <v>31</v>
      </c>
      <c r="C84" s="25" t="s">
        <v>32</v>
      </c>
      <c r="D84" s="25" t="s">
        <v>44</v>
      </c>
      <c r="E84" s="25" t="s">
        <v>34</v>
      </c>
      <c r="F84" s="26" t="s">
        <v>35</v>
      </c>
      <c r="G84" s="25">
        <v>1111</v>
      </c>
      <c r="H84" s="25">
        <v>709800000</v>
      </c>
      <c r="I84" s="26" t="s">
        <v>32</v>
      </c>
      <c r="J84" s="27" t="s">
        <v>375</v>
      </c>
      <c r="K84" s="24">
        <v>1359671952</v>
      </c>
      <c r="L84" s="24">
        <v>1359671952</v>
      </c>
      <c r="M84" s="24">
        <v>0</v>
      </c>
      <c r="N84" s="24">
        <v>0</v>
      </c>
      <c r="O84" s="24">
        <f t="shared" ref="O84:O151" si="20">$L84+$M84</f>
        <v>1359671952</v>
      </c>
      <c r="P84" s="24">
        <v>0</v>
      </c>
      <c r="Q84" s="24">
        <v>0</v>
      </c>
      <c r="R84" s="24">
        <v>0</v>
      </c>
      <c r="S84" s="24">
        <v>197720355.75999999</v>
      </c>
      <c r="T84" s="24">
        <v>197720355.75999999</v>
      </c>
      <c r="U84" s="24">
        <v>1161951596.24</v>
      </c>
      <c r="V84" s="24">
        <v>1161951596.24</v>
      </c>
      <c r="W84" s="24">
        <v>0</v>
      </c>
      <c r="X84" s="24">
        <f t="shared" ref="X84:X98" si="21">+$O84-$P84-$Q84-$R84-$S84-$W84</f>
        <v>1161951596.24</v>
      </c>
      <c r="Y84" s="12">
        <f t="shared" si="15"/>
        <v>0.14541769098727425</v>
      </c>
      <c r="Z84" s="12">
        <f t="shared" si="16"/>
        <v>0.14541769098727425</v>
      </c>
      <c r="AA84" s="12">
        <f t="shared" si="17"/>
        <v>0</v>
      </c>
      <c r="AB84" s="13">
        <f t="shared" si="18"/>
        <v>0.14541769098727425</v>
      </c>
    </row>
    <row r="85" spans="1:28" ht="29" outlineLevel="2" x14ac:dyDescent="0.35">
      <c r="A85" s="25" t="s">
        <v>141</v>
      </c>
      <c r="B85" s="25" t="s">
        <v>31</v>
      </c>
      <c r="C85" s="25" t="s">
        <v>32</v>
      </c>
      <c r="D85" s="25" t="s">
        <v>44</v>
      </c>
      <c r="E85" s="25" t="s">
        <v>34</v>
      </c>
      <c r="F85" s="26" t="s">
        <v>35</v>
      </c>
      <c r="G85" s="25">
        <v>1111</v>
      </c>
      <c r="H85" s="25">
        <v>709800000</v>
      </c>
      <c r="I85" s="26" t="s">
        <v>32</v>
      </c>
      <c r="J85" s="27" t="s">
        <v>375</v>
      </c>
      <c r="K85" s="24">
        <v>1788607334</v>
      </c>
      <c r="L85" s="24">
        <v>1764607334</v>
      </c>
      <c r="M85" s="24">
        <v>0</v>
      </c>
      <c r="N85" s="24">
        <v>0</v>
      </c>
      <c r="O85" s="24">
        <f t="shared" si="20"/>
        <v>1764607334</v>
      </c>
      <c r="P85" s="24">
        <v>0</v>
      </c>
      <c r="Q85" s="24">
        <v>0</v>
      </c>
      <c r="R85" s="24">
        <v>0</v>
      </c>
      <c r="S85" s="24">
        <v>266660978.44999999</v>
      </c>
      <c r="T85" s="24">
        <v>266660978.44999999</v>
      </c>
      <c r="U85" s="24">
        <v>1497946355.55</v>
      </c>
      <c r="V85" s="24">
        <v>1497946355.55</v>
      </c>
      <c r="W85" s="24">
        <v>0</v>
      </c>
      <c r="X85" s="24">
        <f t="shared" si="21"/>
        <v>1497946355.55</v>
      </c>
      <c r="Y85" s="12">
        <f t="shared" si="15"/>
        <v>0.15111632673855813</v>
      </c>
      <c r="Z85" s="12">
        <f t="shared" si="16"/>
        <v>0.15111632673855813</v>
      </c>
      <c r="AA85" s="12">
        <f t="shared" si="17"/>
        <v>0</v>
      </c>
      <c r="AB85" s="13">
        <f t="shared" si="18"/>
        <v>0.15111632673855813</v>
      </c>
    </row>
    <row r="86" spans="1:28" ht="29" outlineLevel="2" x14ac:dyDescent="0.35">
      <c r="A86" s="25" t="s">
        <v>199</v>
      </c>
      <c r="B86" s="25" t="s">
        <v>200</v>
      </c>
      <c r="C86" s="25" t="s">
        <v>32</v>
      </c>
      <c r="D86" s="25" t="s">
        <v>44</v>
      </c>
      <c r="E86" s="25" t="s">
        <v>34</v>
      </c>
      <c r="F86" s="26" t="s">
        <v>35</v>
      </c>
      <c r="G86" s="25">
        <v>1111</v>
      </c>
      <c r="H86" s="25">
        <v>709800000</v>
      </c>
      <c r="I86" s="26" t="s">
        <v>32</v>
      </c>
      <c r="J86" s="27" t="s">
        <v>375</v>
      </c>
      <c r="K86" s="24">
        <v>67423835</v>
      </c>
      <c r="L86" s="24">
        <v>67423835</v>
      </c>
      <c r="M86" s="24">
        <v>0</v>
      </c>
      <c r="N86" s="24">
        <v>0</v>
      </c>
      <c r="O86" s="24">
        <f t="shared" si="20"/>
        <v>67423835</v>
      </c>
      <c r="P86" s="24">
        <v>0</v>
      </c>
      <c r="Q86" s="24">
        <v>0</v>
      </c>
      <c r="R86" s="24">
        <v>0</v>
      </c>
      <c r="S86" s="24">
        <v>11724324.08</v>
      </c>
      <c r="T86" s="24">
        <v>11724324.08</v>
      </c>
      <c r="U86" s="24">
        <v>55699510.920000002</v>
      </c>
      <c r="V86" s="24">
        <v>55699510.920000002</v>
      </c>
      <c r="W86" s="24">
        <v>0</v>
      </c>
      <c r="X86" s="24">
        <f t="shared" si="21"/>
        <v>55699510.920000002</v>
      </c>
      <c r="Y86" s="12">
        <f t="shared" si="15"/>
        <v>0.17388990228752191</v>
      </c>
      <c r="Z86" s="12">
        <f t="shared" si="16"/>
        <v>0.17388990228752191</v>
      </c>
      <c r="AA86" s="12">
        <f t="shared" si="17"/>
        <v>0</v>
      </c>
      <c r="AB86" s="13">
        <f t="shared" si="18"/>
        <v>0.17388990228752191</v>
      </c>
    </row>
    <row r="87" spans="1:28" ht="29" outlineLevel="2" x14ac:dyDescent="0.35">
      <c r="A87" s="25" t="s">
        <v>199</v>
      </c>
      <c r="B87" s="25" t="s">
        <v>204</v>
      </c>
      <c r="C87" s="25" t="s">
        <v>32</v>
      </c>
      <c r="D87" s="25" t="s">
        <v>44</v>
      </c>
      <c r="E87" s="25" t="s">
        <v>34</v>
      </c>
      <c r="F87" s="26" t="s">
        <v>35</v>
      </c>
      <c r="G87" s="25">
        <v>1111</v>
      </c>
      <c r="H87" s="25">
        <v>709800000</v>
      </c>
      <c r="I87" s="26" t="s">
        <v>32</v>
      </c>
      <c r="J87" s="27" t="s">
        <v>375</v>
      </c>
      <c r="K87" s="24">
        <v>1073842830</v>
      </c>
      <c r="L87" s="24">
        <v>1073842830</v>
      </c>
      <c r="M87" s="24">
        <v>0</v>
      </c>
      <c r="N87" s="24">
        <v>0</v>
      </c>
      <c r="O87" s="24">
        <f t="shared" si="20"/>
        <v>1073842830</v>
      </c>
      <c r="P87" s="24">
        <v>0</v>
      </c>
      <c r="Q87" s="24">
        <v>0</v>
      </c>
      <c r="R87" s="24">
        <v>0</v>
      </c>
      <c r="S87" s="24">
        <v>173180566</v>
      </c>
      <c r="T87" s="24">
        <v>173180566</v>
      </c>
      <c r="U87" s="24">
        <v>900662264</v>
      </c>
      <c r="V87" s="24">
        <v>900662264</v>
      </c>
      <c r="W87" s="24">
        <v>0</v>
      </c>
      <c r="X87" s="24">
        <f t="shared" si="21"/>
        <v>900662264</v>
      </c>
      <c r="Y87" s="12">
        <f t="shared" si="15"/>
        <v>0.16127179989645227</v>
      </c>
      <c r="Z87" s="12">
        <f t="shared" si="16"/>
        <v>0.16127179989645227</v>
      </c>
      <c r="AA87" s="12">
        <f t="shared" si="17"/>
        <v>0</v>
      </c>
      <c r="AB87" s="13">
        <f t="shared" si="18"/>
        <v>0.16127179989645227</v>
      </c>
    </row>
    <row r="88" spans="1:28" ht="29" outlineLevel="2" x14ac:dyDescent="0.35">
      <c r="A88" s="25" t="s">
        <v>199</v>
      </c>
      <c r="B88" s="25" t="s">
        <v>217</v>
      </c>
      <c r="C88" s="25" t="s">
        <v>32</v>
      </c>
      <c r="D88" s="25" t="s">
        <v>44</v>
      </c>
      <c r="E88" s="25" t="s">
        <v>34</v>
      </c>
      <c r="F88" s="26" t="s">
        <v>35</v>
      </c>
      <c r="G88" s="25">
        <v>1111</v>
      </c>
      <c r="H88" s="25">
        <v>709800000</v>
      </c>
      <c r="I88" s="26" t="s">
        <v>32</v>
      </c>
      <c r="J88" s="27" t="s">
        <v>375</v>
      </c>
      <c r="K88" s="24">
        <v>199112083</v>
      </c>
      <c r="L88" s="24">
        <v>199112083</v>
      </c>
      <c r="M88" s="24">
        <v>0</v>
      </c>
      <c r="N88" s="24">
        <v>0</v>
      </c>
      <c r="O88" s="24">
        <f t="shared" si="20"/>
        <v>199112083</v>
      </c>
      <c r="P88" s="24">
        <v>0</v>
      </c>
      <c r="Q88" s="24">
        <v>0</v>
      </c>
      <c r="R88" s="24">
        <v>0</v>
      </c>
      <c r="S88" s="24">
        <v>30587038.510000002</v>
      </c>
      <c r="T88" s="24">
        <v>30587038.510000002</v>
      </c>
      <c r="U88" s="24">
        <v>168525044.49000001</v>
      </c>
      <c r="V88" s="24">
        <v>168525044.49000001</v>
      </c>
      <c r="W88" s="24">
        <v>0</v>
      </c>
      <c r="X88" s="24">
        <f t="shared" si="21"/>
        <v>168525044.49000001</v>
      </c>
      <c r="Y88" s="12">
        <f t="shared" si="15"/>
        <v>0.1536171891185529</v>
      </c>
      <c r="Z88" s="12">
        <f t="shared" si="16"/>
        <v>0.1536171891185529</v>
      </c>
      <c r="AA88" s="12">
        <f t="shared" si="17"/>
        <v>0</v>
      </c>
      <c r="AB88" s="13">
        <f t="shared" si="18"/>
        <v>0.1536171891185529</v>
      </c>
    </row>
    <row r="89" spans="1:28" ht="29" outlineLevel="2" x14ac:dyDescent="0.35">
      <c r="A89" s="25" t="s">
        <v>220</v>
      </c>
      <c r="B89" s="25" t="s">
        <v>31</v>
      </c>
      <c r="C89" s="25" t="s">
        <v>32</v>
      </c>
      <c r="D89" s="25" t="s">
        <v>44</v>
      </c>
      <c r="E89" s="25" t="s">
        <v>34</v>
      </c>
      <c r="F89" s="26" t="s">
        <v>35</v>
      </c>
      <c r="G89" s="25">
        <v>1111</v>
      </c>
      <c r="H89" s="25">
        <v>709800000</v>
      </c>
      <c r="I89" s="26" t="s">
        <v>32</v>
      </c>
      <c r="J89" s="27" t="s">
        <v>375</v>
      </c>
      <c r="K89" s="24">
        <v>280953258</v>
      </c>
      <c r="L89" s="24">
        <v>280953258</v>
      </c>
      <c r="M89" s="24">
        <v>0</v>
      </c>
      <c r="N89" s="24">
        <v>0</v>
      </c>
      <c r="O89" s="24">
        <f t="shared" si="20"/>
        <v>280953258</v>
      </c>
      <c r="P89" s="24">
        <v>0</v>
      </c>
      <c r="Q89" s="24">
        <v>0</v>
      </c>
      <c r="R89" s="24">
        <v>0</v>
      </c>
      <c r="S89" s="24">
        <v>38939275.409999996</v>
      </c>
      <c r="T89" s="24">
        <v>38939275.409999996</v>
      </c>
      <c r="U89" s="24">
        <v>242013982.59</v>
      </c>
      <c r="V89" s="24">
        <v>242013982.59</v>
      </c>
      <c r="W89" s="24">
        <v>0</v>
      </c>
      <c r="X89" s="24">
        <f t="shared" si="21"/>
        <v>242013982.59</v>
      </c>
      <c r="Y89" s="12">
        <f t="shared" si="15"/>
        <v>0.13859698829333383</v>
      </c>
      <c r="Z89" s="12">
        <f t="shared" si="16"/>
        <v>0.13859698829333383</v>
      </c>
      <c r="AA89" s="12">
        <f t="shared" si="17"/>
        <v>0</v>
      </c>
      <c r="AB89" s="13">
        <f t="shared" si="18"/>
        <v>0.13859698829333383</v>
      </c>
    </row>
    <row r="90" spans="1:28" ht="29" outlineLevel="2" x14ac:dyDescent="0.35">
      <c r="A90" s="25" t="s">
        <v>223</v>
      </c>
      <c r="B90" s="25" t="s">
        <v>31</v>
      </c>
      <c r="C90" s="25" t="s">
        <v>32</v>
      </c>
      <c r="D90" s="25" t="s">
        <v>44</v>
      </c>
      <c r="E90" s="25" t="s">
        <v>34</v>
      </c>
      <c r="F90" s="26" t="s">
        <v>35</v>
      </c>
      <c r="G90" s="25">
        <v>1111</v>
      </c>
      <c r="H90" s="25">
        <v>709800000</v>
      </c>
      <c r="I90" s="26" t="s">
        <v>32</v>
      </c>
      <c r="J90" s="27" t="s">
        <v>375</v>
      </c>
      <c r="K90" s="24">
        <v>1019283452</v>
      </c>
      <c r="L90" s="24">
        <v>1019283452</v>
      </c>
      <c r="M90" s="24">
        <v>0</v>
      </c>
      <c r="N90" s="24">
        <v>0</v>
      </c>
      <c r="O90" s="24">
        <f t="shared" si="20"/>
        <v>1019283452</v>
      </c>
      <c r="P90" s="24">
        <v>0</v>
      </c>
      <c r="Q90" s="24">
        <v>0</v>
      </c>
      <c r="R90" s="24">
        <v>0</v>
      </c>
      <c r="S90" s="24">
        <v>177562173.02000001</v>
      </c>
      <c r="T90" s="24">
        <v>177562173.02000001</v>
      </c>
      <c r="U90" s="24">
        <v>841721278.98000002</v>
      </c>
      <c r="V90" s="24">
        <v>841721278.98000002</v>
      </c>
      <c r="W90" s="24">
        <v>0</v>
      </c>
      <c r="X90" s="24">
        <f t="shared" si="21"/>
        <v>841721278.98000002</v>
      </c>
      <c r="Y90" s="12">
        <f t="shared" si="15"/>
        <v>0.17420293900739203</v>
      </c>
      <c r="Z90" s="12">
        <f t="shared" si="16"/>
        <v>0.17420293900739203</v>
      </c>
      <c r="AA90" s="12">
        <f t="shared" si="17"/>
        <v>0</v>
      </c>
      <c r="AB90" s="13">
        <f t="shared" si="18"/>
        <v>0.17420293900739203</v>
      </c>
    </row>
    <row r="91" spans="1:28" ht="29" outlineLevel="2" x14ac:dyDescent="0.35">
      <c r="A91" s="25" t="s">
        <v>226</v>
      </c>
      <c r="B91" s="25" t="s">
        <v>31</v>
      </c>
      <c r="C91" s="25" t="s">
        <v>32</v>
      </c>
      <c r="D91" s="25" t="s">
        <v>44</v>
      </c>
      <c r="E91" s="25" t="s">
        <v>34</v>
      </c>
      <c r="F91" s="26" t="s">
        <v>35</v>
      </c>
      <c r="G91" s="25">
        <v>1111</v>
      </c>
      <c r="H91" s="25">
        <v>709800000</v>
      </c>
      <c r="I91" s="26" t="s">
        <v>32</v>
      </c>
      <c r="J91" s="27" t="s">
        <v>375</v>
      </c>
      <c r="K91" s="24">
        <v>238293582</v>
      </c>
      <c r="L91" s="24">
        <v>238293582</v>
      </c>
      <c r="M91" s="24">
        <v>0</v>
      </c>
      <c r="N91" s="24">
        <v>0</v>
      </c>
      <c r="O91" s="24">
        <f t="shared" si="20"/>
        <v>238293582</v>
      </c>
      <c r="P91" s="24">
        <v>0</v>
      </c>
      <c r="Q91" s="24">
        <v>0</v>
      </c>
      <c r="R91" s="24">
        <v>0</v>
      </c>
      <c r="S91" s="24">
        <v>39996864.079999998</v>
      </c>
      <c r="T91" s="24">
        <v>39996864.079999998</v>
      </c>
      <c r="U91" s="24">
        <v>198296717.91999999</v>
      </c>
      <c r="V91" s="24">
        <v>198296717.91999999</v>
      </c>
      <c r="W91" s="24">
        <v>0</v>
      </c>
      <c r="X91" s="24">
        <f t="shared" si="21"/>
        <v>198296717.92000002</v>
      </c>
      <c r="Y91" s="12">
        <f t="shared" si="15"/>
        <v>0.16784700512832107</v>
      </c>
      <c r="Z91" s="12">
        <f t="shared" si="16"/>
        <v>0.16784700512832107</v>
      </c>
      <c r="AA91" s="12">
        <f t="shared" si="17"/>
        <v>0</v>
      </c>
      <c r="AB91" s="13">
        <f t="shared" si="18"/>
        <v>0.16784700512832107</v>
      </c>
    </row>
    <row r="92" spans="1:28" ht="29" outlineLevel="2" x14ac:dyDescent="0.35">
      <c r="A92" s="25" t="s">
        <v>228</v>
      </c>
      <c r="B92" s="25" t="s">
        <v>31</v>
      </c>
      <c r="C92" s="25" t="s">
        <v>32</v>
      </c>
      <c r="D92" s="25" t="s">
        <v>44</v>
      </c>
      <c r="E92" s="25" t="s">
        <v>34</v>
      </c>
      <c r="F92" s="26" t="s">
        <v>35</v>
      </c>
      <c r="G92" s="25">
        <v>1111</v>
      </c>
      <c r="H92" s="25">
        <v>709800000</v>
      </c>
      <c r="I92" s="26" t="s">
        <v>32</v>
      </c>
      <c r="J92" s="27" t="s">
        <v>375</v>
      </c>
      <c r="K92" s="24">
        <v>4044406361</v>
      </c>
      <c r="L92" s="24">
        <v>4044406361</v>
      </c>
      <c r="M92" s="24">
        <v>0</v>
      </c>
      <c r="N92" s="24">
        <v>0</v>
      </c>
      <c r="O92" s="24">
        <f t="shared" si="20"/>
        <v>4044406361</v>
      </c>
      <c r="P92" s="24">
        <v>0</v>
      </c>
      <c r="Q92" s="24">
        <v>0</v>
      </c>
      <c r="R92" s="24">
        <v>0</v>
      </c>
      <c r="S92" s="24">
        <v>583354746.57000005</v>
      </c>
      <c r="T92" s="24">
        <v>583354746.57000005</v>
      </c>
      <c r="U92" s="24">
        <v>3461051614.4299998</v>
      </c>
      <c r="V92" s="24">
        <v>3461051614.4299998</v>
      </c>
      <c r="W92" s="24">
        <v>0</v>
      </c>
      <c r="X92" s="24">
        <f t="shared" si="21"/>
        <v>3461051614.4299998</v>
      </c>
      <c r="Y92" s="12">
        <f t="shared" si="15"/>
        <v>0.14423742188600519</v>
      </c>
      <c r="Z92" s="12">
        <f t="shared" si="16"/>
        <v>0.14423742188600519</v>
      </c>
      <c r="AA92" s="12">
        <f t="shared" si="17"/>
        <v>0</v>
      </c>
      <c r="AB92" s="13">
        <f t="shared" si="18"/>
        <v>0.14423742188600519</v>
      </c>
    </row>
    <row r="93" spans="1:28" ht="29" outlineLevel="2" x14ac:dyDescent="0.35">
      <c r="A93" s="25" t="s">
        <v>233</v>
      </c>
      <c r="B93" s="25" t="s">
        <v>31</v>
      </c>
      <c r="C93" s="25" t="s">
        <v>32</v>
      </c>
      <c r="D93" s="25" t="s">
        <v>44</v>
      </c>
      <c r="E93" s="25" t="s">
        <v>34</v>
      </c>
      <c r="F93" s="26" t="s">
        <v>35</v>
      </c>
      <c r="G93" s="25">
        <v>1111</v>
      </c>
      <c r="H93" s="25">
        <v>709600000</v>
      </c>
      <c r="I93" s="26" t="s">
        <v>32</v>
      </c>
      <c r="J93" s="27" t="s">
        <v>375</v>
      </c>
      <c r="K93" s="24">
        <v>204818271</v>
      </c>
      <c r="L93" s="24">
        <v>204818271</v>
      </c>
      <c r="M93" s="24">
        <v>0</v>
      </c>
      <c r="N93" s="24">
        <v>0</v>
      </c>
      <c r="O93" s="24">
        <f t="shared" si="20"/>
        <v>204818271</v>
      </c>
      <c r="P93" s="24">
        <v>0</v>
      </c>
      <c r="Q93" s="24">
        <v>0</v>
      </c>
      <c r="R93" s="24">
        <v>0</v>
      </c>
      <c r="S93" s="24">
        <v>32411844.23</v>
      </c>
      <c r="T93" s="24">
        <v>32411844.23</v>
      </c>
      <c r="U93" s="24">
        <v>172406426.77000001</v>
      </c>
      <c r="V93" s="24">
        <v>172406426.77000001</v>
      </c>
      <c r="W93" s="24">
        <v>0</v>
      </c>
      <c r="X93" s="24">
        <f t="shared" si="21"/>
        <v>172406426.77000001</v>
      </c>
      <c r="Y93" s="12">
        <f t="shared" si="15"/>
        <v>0.15824684034169978</v>
      </c>
      <c r="Z93" s="12">
        <f t="shared" si="16"/>
        <v>0.15824684034169978</v>
      </c>
      <c r="AA93" s="12">
        <f t="shared" si="17"/>
        <v>0</v>
      </c>
      <c r="AB93" s="13">
        <f t="shared" si="18"/>
        <v>0.15824684034169978</v>
      </c>
    </row>
    <row r="94" spans="1:28" ht="29" outlineLevel="2" x14ac:dyDescent="0.35">
      <c r="A94" s="25" t="s">
        <v>245</v>
      </c>
      <c r="B94" s="25" t="s">
        <v>200</v>
      </c>
      <c r="C94" s="25" t="s">
        <v>32</v>
      </c>
      <c r="D94" s="25" t="s">
        <v>44</v>
      </c>
      <c r="E94" s="25" t="s">
        <v>34</v>
      </c>
      <c r="F94" s="26">
        <v>280</v>
      </c>
      <c r="G94" s="25">
        <v>1111</v>
      </c>
      <c r="H94" s="25">
        <v>709120000</v>
      </c>
      <c r="I94" s="26" t="s">
        <v>32</v>
      </c>
      <c r="J94" s="27" t="s">
        <v>375</v>
      </c>
      <c r="K94" s="24">
        <v>8727732761</v>
      </c>
      <c r="L94" s="24">
        <v>8727732761</v>
      </c>
      <c r="M94" s="24">
        <v>0</v>
      </c>
      <c r="N94" s="24">
        <v>0</v>
      </c>
      <c r="O94" s="24">
        <f t="shared" si="20"/>
        <v>8727732761</v>
      </c>
      <c r="P94" s="24">
        <v>0</v>
      </c>
      <c r="Q94" s="24">
        <v>0</v>
      </c>
      <c r="R94" s="24">
        <v>0</v>
      </c>
      <c r="S94" s="24">
        <v>1345946501.9200001</v>
      </c>
      <c r="T94" s="24">
        <v>1345946501.9200001</v>
      </c>
      <c r="U94" s="24">
        <v>7381786259.0799999</v>
      </c>
      <c r="V94" s="24">
        <v>7381786259.0799999</v>
      </c>
      <c r="W94" s="24">
        <v>0</v>
      </c>
      <c r="X94" s="24">
        <f t="shared" si="21"/>
        <v>7381786259.0799999</v>
      </c>
      <c r="Y94" s="12">
        <f t="shared" si="15"/>
        <v>0.15421490767159846</v>
      </c>
      <c r="Z94" s="12">
        <f t="shared" si="16"/>
        <v>0.15421490767159846</v>
      </c>
      <c r="AA94" s="12">
        <f t="shared" si="17"/>
        <v>0</v>
      </c>
      <c r="AB94" s="13">
        <f t="shared" si="18"/>
        <v>0.15421490767159846</v>
      </c>
    </row>
    <row r="95" spans="1:28" ht="29" outlineLevel="2" x14ac:dyDescent="0.35">
      <c r="A95" s="25" t="s">
        <v>245</v>
      </c>
      <c r="B95" s="25" t="s">
        <v>204</v>
      </c>
      <c r="C95" s="25" t="s">
        <v>32</v>
      </c>
      <c r="D95" s="25" t="s">
        <v>44</v>
      </c>
      <c r="E95" s="25" t="s">
        <v>34</v>
      </c>
      <c r="F95" s="26">
        <v>280</v>
      </c>
      <c r="G95" s="25">
        <v>1111</v>
      </c>
      <c r="H95" s="25">
        <v>709210000</v>
      </c>
      <c r="I95" s="26" t="s">
        <v>32</v>
      </c>
      <c r="J95" s="27" t="s">
        <v>375</v>
      </c>
      <c r="K95" s="24">
        <v>6901002780</v>
      </c>
      <c r="L95" s="24">
        <v>6901002780</v>
      </c>
      <c r="M95" s="24">
        <v>0</v>
      </c>
      <c r="N95" s="24">
        <v>0</v>
      </c>
      <c r="O95" s="24">
        <f t="shared" si="20"/>
        <v>6901002780</v>
      </c>
      <c r="P95" s="24">
        <v>0</v>
      </c>
      <c r="Q95" s="24">
        <v>0</v>
      </c>
      <c r="R95" s="24">
        <v>0</v>
      </c>
      <c r="S95" s="24">
        <v>1090435257.24</v>
      </c>
      <c r="T95" s="24">
        <v>1090435257.24</v>
      </c>
      <c r="U95" s="24">
        <v>5810567522.7600002</v>
      </c>
      <c r="V95" s="24">
        <v>5810567522.7600002</v>
      </c>
      <c r="W95" s="24">
        <v>0</v>
      </c>
      <c r="X95" s="24">
        <f t="shared" si="21"/>
        <v>5810567522.7600002</v>
      </c>
      <c r="Y95" s="12">
        <f t="shared" si="15"/>
        <v>0.15801113142574333</v>
      </c>
      <c r="Z95" s="12">
        <f t="shared" si="16"/>
        <v>0.15801113142574333</v>
      </c>
      <c r="AA95" s="12">
        <f t="shared" si="17"/>
        <v>0</v>
      </c>
      <c r="AB95" s="13">
        <f t="shared" si="18"/>
        <v>0.15801113142574333</v>
      </c>
    </row>
    <row r="96" spans="1:28" ht="29" outlineLevel="2" x14ac:dyDescent="0.35">
      <c r="A96" s="25" t="s">
        <v>245</v>
      </c>
      <c r="B96" s="25" t="s">
        <v>217</v>
      </c>
      <c r="C96" s="25" t="s">
        <v>32</v>
      </c>
      <c r="D96" s="25" t="s">
        <v>44</v>
      </c>
      <c r="E96" s="25" t="s">
        <v>34</v>
      </c>
      <c r="F96" s="26">
        <v>280</v>
      </c>
      <c r="G96" s="25">
        <v>1111</v>
      </c>
      <c r="H96" s="25">
        <v>709300000</v>
      </c>
      <c r="I96" s="26" t="s">
        <v>32</v>
      </c>
      <c r="J96" s="27" t="s">
        <v>375</v>
      </c>
      <c r="K96" s="24">
        <v>3064592889</v>
      </c>
      <c r="L96" s="24">
        <v>3064592889</v>
      </c>
      <c r="M96" s="24">
        <v>0</v>
      </c>
      <c r="N96" s="24">
        <v>0</v>
      </c>
      <c r="O96" s="24">
        <f t="shared" si="20"/>
        <v>3064592889</v>
      </c>
      <c r="P96" s="24">
        <v>0</v>
      </c>
      <c r="Q96" s="24">
        <v>0</v>
      </c>
      <c r="R96" s="24">
        <v>0</v>
      </c>
      <c r="S96" s="24">
        <v>481583381.25999999</v>
      </c>
      <c r="T96" s="24">
        <v>481583381.25999999</v>
      </c>
      <c r="U96" s="24">
        <v>2583009507.7399998</v>
      </c>
      <c r="V96" s="24">
        <v>2583009507.7399998</v>
      </c>
      <c r="W96" s="24">
        <v>0</v>
      </c>
      <c r="X96" s="24">
        <f t="shared" si="21"/>
        <v>2583009507.7399998</v>
      </c>
      <c r="Y96" s="12">
        <f t="shared" si="15"/>
        <v>0.15714432510386211</v>
      </c>
      <c r="Z96" s="12">
        <f t="shared" si="16"/>
        <v>0.15714432510386211</v>
      </c>
      <c r="AA96" s="12">
        <f t="shared" si="17"/>
        <v>0</v>
      </c>
      <c r="AB96" s="13">
        <f t="shared" si="18"/>
        <v>0.15714432510386211</v>
      </c>
    </row>
    <row r="97" spans="1:28" ht="29" outlineLevel="2" x14ac:dyDescent="0.35">
      <c r="A97" s="25" t="s">
        <v>245</v>
      </c>
      <c r="B97" s="25" t="s">
        <v>266</v>
      </c>
      <c r="C97" s="25" t="s">
        <v>32</v>
      </c>
      <c r="D97" s="25" t="s">
        <v>44</v>
      </c>
      <c r="E97" s="25" t="s">
        <v>34</v>
      </c>
      <c r="F97" s="26">
        <v>280</v>
      </c>
      <c r="G97" s="25">
        <v>1111</v>
      </c>
      <c r="H97" s="25">
        <v>709500000</v>
      </c>
      <c r="I97" s="26" t="s">
        <v>32</v>
      </c>
      <c r="J97" s="27" t="s">
        <v>375</v>
      </c>
      <c r="K97" s="24">
        <v>718032028</v>
      </c>
      <c r="L97" s="24">
        <v>718032028</v>
      </c>
      <c r="M97" s="24">
        <v>0</v>
      </c>
      <c r="N97" s="24">
        <v>0</v>
      </c>
      <c r="O97" s="24">
        <f t="shared" si="20"/>
        <v>718032028</v>
      </c>
      <c r="P97" s="24">
        <v>0</v>
      </c>
      <c r="Q97" s="24">
        <v>0</v>
      </c>
      <c r="R97" s="24">
        <v>0</v>
      </c>
      <c r="S97" s="24">
        <v>116862907.33</v>
      </c>
      <c r="T97" s="24">
        <v>116862907.33</v>
      </c>
      <c r="U97" s="24">
        <v>601169120.66999996</v>
      </c>
      <c r="V97" s="24">
        <v>601169120.66999996</v>
      </c>
      <c r="W97" s="24">
        <v>0</v>
      </c>
      <c r="X97" s="24">
        <f t="shared" si="21"/>
        <v>601169120.66999996</v>
      </c>
      <c r="Y97" s="12">
        <f t="shared" si="15"/>
        <v>0.16275444934609518</v>
      </c>
      <c r="Z97" s="12">
        <f t="shared" si="16"/>
        <v>0.16275444934609518</v>
      </c>
      <c r="AA97" s="12">
        <f t="shared" si="17"/>
        <v>0</v>
      </c>
      <c r="AB97" s="13">
        <f t="shared" si="18"/>
        <v>0.16275444934609518</v>
      </c>
    </row>
    <row r="98" spans="1:28" ht="29" outlineLevel="2" x14ac:dyDescent="0.35">
      <c r="A98" s="25" t="s">
        <v>245</v>
      </c>
      <c r="B98" s="25" t="s">
        <v>269</v>
      </c>
      <c r="C98" s="25" t="s">
        <v>32</v>
      </c>
      <c r="D98" s="25" t="s">
        <v>44</v>
      </c>
      <c r="E98" s="25" t="s">
        <v>34</v>
      </c>
      <c r="F98" s="26">
        <v>280</v>
      </c>
      <c r="G98" s="25">
        <v>1111</v>
      </c>
      <c r="H98" s="25">
        <v>709500000</v>
      </c>
      <c r="I98" s="26" t="s">
        <v>32</v>
      </c>
      <c r="J98" s="27" t="s">
        <v>375</v>
      </c>
      <c r="K98" s="24">
        <v>2098021229</v>
      </c>
      <c r="L98" s="24">
        <v>2098021229</v>
      </c>
      <c r="M98" s="24">
        <v>0</v>
      </c>
      <c r="N98" s="24">
        <v>0</v>
      </c>
      <c r="O98" s="24">
        <f t="shared" si="20"/>
        <v>2098021229</v>
      </c>
      <c r="P98" s="24">
        <v>0</v>
      </c>
      <c r="Q98" s="24">
        <v>0</v>
      </c>
      <c r="R98" s="24">
        <v>0</v>
      </c>
      <c r="S98" s="24">
        <v>323893653.01999998</v>
      </c>
      <c r="T98" s="24">
        <v>323893653.01999998</v>
      </c>
      <c r="U98" s="24">
        <v>1774127575.98</v>
      </c>
      <c r="V98" s="24">
        <v>1774127575.98</v>
      </c>
      <c r="W98" s="24">
        <v>0</v>
      </c>
      <c r="X98" s="24">
        <f t="shared" si="21"/>
        <v>1774127575.98</v>
      </c>
      <c r="Y98" s="12">
        <f t="shared" si="15"/>
        <v>0.15438054131338819</v>
      </c>
      <c r="Z98" s="12">
        <f t="shared" si="16"/>
        <v>0.15438054131338819</v>
      </c>
      <c r="AA98" s="12">
        <f t="shared" si="17"/>
        <v>0</v>
      </c>
      <c r="AB98" s="13">
        <f t="shared" si="18"/>
        <v>0.15438054131338819</v>
      </c>
    </row>
    <row r="99" spans="1:28" outlineLevel="1" x14ac:dyDescent="0.35">
      <c r="A99" s="29"/>
      <c r="B99" s="29"/>
      <c r="C99" s="29"/>
      <c r="D99" s="29" t="s">
        <v>280</v>
      </c>
      <c r="E99" s="29"/>
      <c r="F99" s="39"/>
      <c r="G99" s="29"/>
      <c r="H99" s="29"/>
      <c r="I99" s="39"/>
      <c r="J99" s="40"/>
      <c r="K99" s="30">
        <f t="shared" ref="K99:X99" si="22">SUBTOTAL(9,K84:K98)</f>
        <v>31785794645</v>
      </c>
      <c r="L99" s="30">
        <f t="shared" si="22"/>
        <v>31761794645</v>
      </c>
      <c r="M99" s="30">
        <f t="shared" si="22"/>
        <v>0</v>
      </c>
      <c r="N99" s="30">
        <f t="shared" si="22"/>
        <v>0</v>
      </c>
      <c r="O99" s="30">
        <f t="shared" si="22"/>
        <v>31761794645</v>
      </c>
      <c r="P99" s="30">
        <f t="shared" si="22"/>
        <v>0</v>
      </c>
      <c r="Q99" s="30">
        <f t="shared" si="22"/>
        <v>0</v>
      </c>
      <c r="R99" s="30">
        <f t="shared" si="22"/>
        <v>0</v>
      </c>
      <c r="S99" s="30">
        <f t="shared" si="22"/>
        <v>4910859866.8800011</v>
      </c>
      <c r="T99" s="30">
        <f t="shared" si="22"/>
        <v>4910859866.8800011</v>
      </c>
      <c r="U99" s="30">
        <f t="shared" si="22"/>
        <v>26850934778.119999</v>
      </c>
      <c r="V99" s="30">
        <f t="shared" si="22"/>
        <v>26850934778.119999</v>
      </c>
      <c r="W99" s="30">
        <f t="shared" si="22"/>
        <v>0</v>
      </c>
      <c r="X99" s="30">
        <f t="shared" si="22"/>
        <v>26850934778.119999</v>
      </c>
      <c r="Y99" s="14">
        <f t="shared" si="15"/>
        <v>0.15461531446092508</v>
      </c>
      <c r="Z99" s="14">
        <f t="shared" si="16"/>
        <v>0.15461531446092508</v>
      </c>
      <c r="AA99" s="14">
        <f t="shared" si="17"/>
        <v>0</v>
      </c>
      <c r="AB99" s="15">
        <f t="shared" si="18"/>
        <v>0.15461531446092508</v>
      </c>
    </row>
    <row r="100" spans="1:28" outlineLevel="2" x14ac:dyDescent="0.35">
      <c r="A100" s="25" t="s">
        <v>30</v>
      </c>
      <c r="B100" s="25" t="s">
        <v>31</v>
      </c>
      <c r="C100" s="25" t="s">
        <v>32</v>
      </c>
      <c r="D100" s="25" t="s">
        <v>45</v>
      </c>
      <c r="E100" s="25" t="s">
        <v>34</v>
      </c>
      <c r="F100" s="26" t="s">
        <v>35</v>
      </c>
      <c r="G100" s="25">
        <v>1111</v>
      </c>
      <c r="H100" s="25">
        <v>709800000</v>
      </c>
      <c r="I100" s="26" t="s">
        <v>32</v>
      </c>
      <c r="J100" s="27" t="s">
        <v>46</v>
      </c>
      <c r="K100" s="24">
        <v>634722169</v>
      </c>
      <c r="L100" s="24">
        <v>634722169</v>
      </c>
      <c r="M100" s="24">
        <v>0</v>
      </c>
      <c r="N100" s="24">
        <v>0</v>
      </c>
      <c r="O100" s="24">
        <f t="shared" si="20"/>
        <v>634722169</v>
      </c>
      <c r="P100" s="24">
        <v>0</v>
      </c>
      <c r="Q100" s="24">
        <v>0</v>
      </c>
      <c r="R100" s="24">
        <v>0</v>
      </c>
      <c r="S100" s="24">
        <v>53359.26</v>
      </c>
      <c r="T100" s="24">
        <v>53359.26</v>
      </c>
      <c r="U100" s="24">
        <v>634668809.74000001</v>
      </c>
      <c r="V100" s="24">
        <v>634668809.74000001</v>
      </c>
      <c r="W100" s="24">
        <v>0</v>
      </c>
      <c r="X100" s="24">
        <f t="shared" ref="X100:X114" si="23">+$O100-$P100-$Q100-$R100-$S100-$W100</f>
        <v>634668809.74000001</v>
      </c>
      <c r="Y100" s="12">
        <f t="shared" si="15"/>
        <v>8.4067112519588082E-5</v>
      </c>
      <c r="Z100" s="12">
        <f t="shared" si="16"/>
        <v>8.4067112519588082E-5</v>
      </c>
      <c r="AA100" s="12">
        <f t="shared" si="17"/>
        <v>0</v>
      </c>
      <c r="AB100" s="13">
        <f t="shared" si="18"/>
        <v>8.4067112519588082E-5</v>
      </c>
    </row>
    <row r="101" spans="1:28" outlineLevel="2" x14ac:dyDescent="0.35">
      <c r="A101" s="25" t="s">
        <v>141</v>
      </c>
      <c r="B101" s="25" t="s">
        <v>31</v>
      </c>
      <c r="C101" s="25" t="s">
        <v>32</v>
      </c>
      <c r="D101" s="25" t="s">
        <v>45</v>
      </c>
      <c r="E101" s="25" t="s">
        <v>34</v>
      </c>
      <c r="F101" s="26" t="s">
        <v>35</v>
      </c>
      <c r="G101" s="25">
        <v>1111</v>
      </c>
      <c r="H101" s="25">
        <v>709800000</v>
      </c>
      <c r="I101" s="26" t="s">
        <v>32</v>
      </c>
      <c r="J101" s="27" t="s">
        <v>46</v>
      </c>
      <c r="K101" s="24">
        <v>895411037</v>
      </c>
      <c r="L101" s="24">
        <v>895411037</v>
      </c>
      <c r="M101" s="24">
        <v>0</v>
      </c>
      <c r="N101" s="24">
        <v>0</v>
      </c>
      <c r="O101" s="24">
        <f t="shared" si="20"/>
        <v>895411037</v>
      </c>
      <c r="P101" s="24">
        <v>0</v>
      </c>
      <c r="Q101" s="24">
        <v>0</v>
      </c>
      <c r="R101" s="24">
        <v>0</v>
      </c>
      <c r="S101" s="24">
        <v>146708.54</v>
      </c>
      <c r="T101" s="24">
        <v>146708.54</v>
      </c>
      <c r="U101" s="24">
        <v>895264328.46000004</v>
      </c>
      <c r="V101" s="24">
        <v>895264328.46000004</v>
      </c>
      <c r="W101" s="24">
        <v>0</v>
      </c>
      <c r="X101" s="24">
        <f t="shared" si="23"/>
        <v>895264328.46000004</v>
      </c>
      <c r="Y101" s="12">
        <f t="shared" si="15"/>
        <v>1.6384490913975636E-4</v>
      </c>
      <c r="Z101" s="12">
        <f t="shared" si="16"/>
        <v>1.6384490913975636E-4</v>
      </c>
      <c r="AA101" s="12">
        <f t="shared" si="17"/>
        <v>0</v>
      </c>
      <c r="AB101" s="13">
        <f t="shared" si="18"/>
        <v>1.6384490913975636E-4</v>
      </c>
    </row>
    <row r="102" spans="1:28" outlineLevel="2" x14ac:dyDescent="0.35">
      <c r="A102" s="25" t="s">
        <v>199</v>
      </c>
      <c r="B102" s="25" t="s">
        <v>200</v>
      </c>
      <c r="C102" s="25" t="s">
        <v>32</v>
      </c>
      <c r="D102" s="25" t="s">
        <v>45</v>
      </c>
      <c r="E102" s="25" t="s">
        <v>34</v>
      </c>
      <c r="F102" s="26" t="s">
        <v>35</v>
      </c>
      <c r="G102" s="25">
        <v>1111</v>
      </c>
      <c r="H102" s="25">
        <v>709800000</v>
      </c>
      <c r="I102" s="26" t="s">
        <v>32</v>
      </c>
      <c r="J102" s="27" t="s">
        <v>46</v>
      </c>
      <c r="K102" s="24">
        <v>30305336</v>
      </c>
      <c r="L102" s="24">
        <v>30305336</v>
      </c>
      <c r="M102" s="24">
        <v>0</v>
      </c>
      <c r="N102" s="24">
        <v>0</v>
      </c>
      <c r="O102" s="24">
        <f t="shared" si="20"/>
        <v>30305336</v>
      </c>
      <c r="P102" s="24">
        <v>0</v>
      </c>
      <c r="Q102" s="24">
        <v>0</v>
      </c>
      <c r="R102" s="24">
        <v>0</v>
      </c>
      <c r="S102" s="24">
        <v>0</v>
      </c>
      <c r="T102" s="24">
        <v>0</v>
      </c>
      <c r="U102" s="24">
        <v>30305336</v>
      </c>
      <c r="V102" s="24">
        <v>30305336</v>
      </c>
      <c r="W102" s="24">
        <v>0</v>
      </c>
      <c r="X102" s="24">
        <f t="shared" si="23"/>
        <v>30305336</v>
      </c>
      <c r="Y102" s="12">
        <f t="shared" si="15"/>
        <v>0</v>
      </c>
      <c r="Z102" s="12">
        <f t="shared" si="16"/>
        <v>0</v>
      </c>
      <c r="AA102" s="12">
        <f t="shared" si="17"/>
        <v>0</v>
      </c>
      <c r="AB102" s="13">
        <f t="shared" si="18"/>
        <v>0</v>
      </c>
    </row>
    <row r="103" spans="1:28" ht="130.5" outlineLevel="2" x14ac:dyDescent="0.35">
      <c r="A103" s="25" t="s">
        <v>199</v>
      </c>
      <c r="B103" s="25" t="s">
        <v>204</v>
      </c>
      <c r="C103" s="25" t="s">
        <v>32</v>
      </c>
      <c r="D103" s="25" t="s">
        <v>45</v>
      </c>
      <c r="E103" s="25" t="s">
        <v>34</v>
      </c>
      <c r="F103" s="26" t="s">
        <v>35</v>
      </c>
      <c r="G103" s="25">
        <v>1111</v>
      </c>
      <c r="H103" s="25">
        <v>709800000</v>
      </c>
      <c r="I103" s="26" t="s">
        <v>32</v>
      </c>
      <c r="J103" s="27" t="s">
        <v>462</v>
      </c>
      <c r="K103" s="24">
        <v>524401603</v>
      </c>
      <c r="L103" s="24">
        <v>524401603</v>
      </c>
      <c r="M103" s="24">
        <v>0</v>
      </c>
      <c r="N103" s="24">
        <v>0</v>
      </c>
      <c r="O103" s="24">
        <f t="shared" si="20"/>
        <v>524401603</v>
      </c>
      <c r="P103" s="24">
        <v>0</v>
      </c>
      <c r="Q103" s="24">
        <v>0</v>
      </c>
      <c r="R103" s="24">
        <v>0</v>
      </c>
      <c r="S103" s="24">
        <v>19542.830000000002</v>
      </c>
      <c r="T103" s="24">
        <v>19542.830000000002</v>
      </c>
      <c r="U103" s="24">
        <v>524382060.17000002</v>
      </c>
      <c r="V103" s="24">
        <v>524382060.17000002</v>
      </c>
      <c r="W103" s="24">
        <v>0</v>
      </c>
      <c r="X103" s="24">
        <f t="shared" si="23"/>
        <v>524382060.17000002</v>
      </c>
      <c r="Y103" s="12">
        <f t="shared" si="15"/>
        <v>3.7266915067000667E-5</v>
      </c>
      <c r="Z103" s="12">
        <f t="shared" si="16"/>
        <v>3.7266915067000667E-5</v>
      </c>
      <c r="AA103" s="12">
        <f t="shared" si="17"/>
        <v>0</v>
      </c>
      <c r="AB103" s="13">
        <f t="shared" si="18"/>
        <v>3.7266915067000667E-5</v>
      </c>
    </row>
    <row r="104" spans="1:28" outlineLevel="2" x14ac:dyDescent="0.35">
      <c r="A104" s="25" t="s">
        <v>199</v>
      </c>
      <c r="B104" s="25" t="s">
        <v>217</v>
      </c>
      <c r="C104" s="25" t="s">
        <v>32</v>
      </c>
      <c r="D104" s="25" t="s">
        <v>45</v>
      </c>
      <c r="E104" s="25" t="s">
        <v>34</v>
      </c>
      <c r="F104" s="26" t="s">
        <v>35</v>
      </c>
      <c r="G104" s="25">
        <v>1111</v>
      </c>
      <c r="H104" s="25">
        <v>709800000</v>
      </c>
      <c r="I104" s="26" t="s">
        <v>32</v>
      </c>
      <c r="J104" s="27" t="s">
        <v>46</v>
      </c>
      <c r="K104" s="24">
        <v>94934509</v>
      </c>
      <c r="L104" s="24">
        <v>94934509</v>
      </c>
      <c r="M104" s="24">
        <v>0</v>
      </c>
      <c r="N104" s="24">
        <v>0</v>
      </c>
      <c r="O104" s="24">
        <f t="shared" si="20"/>
        <v>94934509</v>
      </c>
      <c r="P104" s="24">
        <v>0</v>
      </c>
      <c r="Q104" s="24">
        <v>0</v>
      </c>
      <c r="R104" s="24">
        <v>0</v>
      </c>
      <c r="S104" s="24">
        <v>6190.2</v>
      </c>
      <c r="T104" s="24">
        <v>6190.2</v>
      </c>
      <c r="U104" s="24">
        <v>94928318.799999997</v>
      </c>
      <c r="V104" s="24">
        <v>94928318.799999997</v>
      </c>
      <c r="W104" s="24">
        <v>0</v>
      </c>
      <c r="X104" s="24">
        <f t="shared" si="23"/>
        <v>94928318.799999997</v>
      </c>
      <c r="Y104" s="12">
        <f t="shared" si="15"/>
        <v>6.5204950920428738E-5</v>
      </c>
      <c r="Z104" s="12">
        <f t="shared" si="16"/>
        <v>6.5204950920428738E-5</v>
      </c>
      <c r="AA104" s="12">
        <f t="shared" si="17"/>
        <v>0</v>
      </c>
      <c r="AB104" s="13">
        <f t="shared" si="18"/>
        <v>6.5204950920428738E-5</v>
      </c>
    </row>
    <row r="105" spans="1:28" outlineLevel="2" x14ac:dyDescent="0.35">
      <c r="A105" s="25" t="s">
        <v>220</v>
      </c>
      <c r="B105" s="25" t="s">
        <v>31</v>
      </c>
      <c r="C105" s="25" t="s">
        <v>32</v>
      </c>
      <c r="D105" s="25" t="s">
        <v>45</v>
      </c>
      <c r="E105" s="25" t="s">
        <v>34</v>
      </c>
      <c r="F105" s="26" t="s">
        <v>35</v>
      </c>
      <c r="G105" s="25">
        <v>1111</v>
      </c>
      <c r="H105" s="25">
        <v>709800000</v>
      </c>
      <c r="I105" s="26" t="s">
        <v>32</v>
      </c>
      <c r="J105" s="27" t="s">
        <v>46</v>
      </c>
      <c r="K105" s="24">
        <v>158210314</v>
      </c>
      <c r="L105" s="24">
        <v>158210314</v>
      </c>
      <c r="M105" s="24">
        <v>0</v>
      </c>
      <c r="N105" s="24">
        <v>0</v>
      </c>
      <c r="O105" s="24">
        <f t="shared" si="20"/>
        <v>158210314</v>
      </c>
      <c r="P105" s="24">
        <v>0</v>
      </c>
      <c r="Q105" s="24">
        <v>0</v>
      </c>
      <c r="R105" s="24">
        <v>0</v>
      </c>
      <c r="S105" s="24">
        <v>0</v>
      </c>
      <c r="T105" s="24">
        <v>0</v>
      </c>
      <c r="U105" s="24">
        <v>158210314</v>
      </c>
      <c r="V105" s="24">
        <v>158210314</v>
      </c>
      <c r="W105" s="24">
        <v>0</v>
      </c>
      <c r="X105" s="24">
        <f t="shared" si="23"/>
        <v>158210314</v>
      </c>
      <c r="Y105" s="12">
        <f t="shared" si="15"/>
        <v>0</v>
      </c>
      <c r="Z105" s="12">
        <f t="shared" si="16"/>
        <v>0</v>
      </c>
      <c r="AA105" s="12">
        <f t="shared" si="17"/>
        <v>0</v>
      </c>
      <c r="AB105" s="13">
        <f t="shared" si="18"/>
        <v>0</v>
      </c>
    </row>
    <row r="106" spans="1:28" outlineLevel="2" x14ac:dyDescent="0.35">
      <c r="A106" s="25" t="s">
        <v>223</v>
      </c>
      <c r="B106" s="25" t="s">
        <v>31</v>
      </c>
      <c r="C106" s="25" t="s">
        <v>32</v>
      </c>
      <c r="D106" s="25" t="s">
        <v>45</v>
      </c>
      <c r="E106" s="25" t="s">
        <v>34</v>
      </c>
      <c r="F106" s="26" t="s">
        <v>35</v>
      </c>
      <c r="G106" s="25">
        <v>1111</v>
      </c>
      <c r="H106" s="25">
        <v>709800000</v>
      </c>
      <c r="I106" s="26" t="s">
        <v>32</v>
      </c>
      <c r="J106" s="27" t="s">
        <v>46</v>
      </c>
      <c r="K106" s="24">
        <v>457101103</v>
      </c>
      <c r="L106" s="24">
        <v>457101103</v>
      </c>
      <c r="M106" s="24">
        <v>0</v>
      </c>
      <c r="N106" s="24">
        <v>0</v>
      </c>
      <c r="O106" s="24">
        <f t="shared" si="20"/>
        <v>457101103</v>
      </c>
      <c r="P106" s="24">
        <v>0</v>
      </c>
      <c r="Q106" s="24">
        <v>0</v>
      </c>
      <c r="R106" s="24">
        <v>0</v>
      </c>
      <c r="S106" s="24">
        <v>27134.18</v>
      </c>
      <c r="T106" s="24">
        <v>27134.18</v>
      </c>
      <c r="U106" s="24">
        <v>457073968.81999999</v>
      </c>
      <c r="V106" s="24">
        <v>457073968.81999999</v>
      </c>
      <c r="W106" s="24">
        <v>0</v>
      </c>
      <c r="X106" s="24">
        <f t="shared" si="23"/>
        <v>457073968.81999999</v>
      </c>
      <c r="Y106" s="12">
        <f t="shared" si="15"/>
        <v>5.9361440657035563E-5</v>
      </c>
      <c r="Z106" s="12">
        <f t="shared" si="16"/>
        <v>5.9361440657035563E-5</v>
      </c>
      <c r="AA106" s="12">
        <f t="shared" si="17"/>
        <v>0</v>
      </c>
      <c r="AB106" s="13">
        <f t="shared" si="18"/>
        <v>5.9361440657035563E-5</v>
      </c>
    </row>
    <row r="107" spans="1:28" outlineLevel="2" x14ac:dyDescent="0.35">
      <c r="A107" s="25" t="s">
        <v>226</v>
      </c>
      <c r="B107" s="25" t="s">
        <v>31</v>
      </c>
      <c r="C107" s="25" t="s">
        <v>32</v>
      </c>
      <c r="D107" s="25" t="s">
        <v>45</v>
      </c>
      <c r="E107" s="25" t="s">
        <v>34</v>
      </c>
      <c r="F107" s="26" t="s">
        <v>35</v>
      </c>
      <c r="G107" s="25">
        <v>1111</v>
      </c>
      <c r="H107" s="25">
        <v>709800000</v>
      </c>
      <c r="I107" s="26" t="s">
        <v>32</v>
      </c>
      <c r="J107" s="27" t="s">
        <v>46</v>
      </c>
      <c r="K107" s="24">
        <v>125719212</v>
      </c>
      <c r="L107" s="24">
        <v>125719212</v>
      </c>
      <c r="M107" s="24">
        <v>0</v>
      </c>
      <c r="N107" s="24">
        <v>0</v>
      </c>
      <c r="O107" s="24">
        <f t="shared" si="20"/>
        <v>125719212</v>
      </c>
      <c r="P107" s="24">
        <v>0</v>
      </c>
      <c r="Q107" s="24">
        <v>0</v>
      </c>
      <c r="R107" s="24">
        <v>0</v>
      </c>
      <c r="S107" s="24">
        <v>0</v>
      </c>
      <c r="T107" s="24">
        <v>0</v>
      </c>
      <c r="U107" s="24">
        <v>125719212</v>
      </c>
      <c r="V107" s="24">
        <v>125719212</v>
      </c>
      <c r="W107" s="24">
        <v>0</v>
      </c>
      <c r="X107" s="24">
        <f t="shared" si="23"/>
        <v>125719212</v>
      </c>
      <c r="Y107" s="12">
        <f t="shared" si="15"/>
        <v>0</v>
      </c>
      <c r="Z107" s="12">
        <f t="shared" si="16"/>
        <v>0</v>
      </c>
      <c r="AA107" s="12">
        <f t="shared" si="17"/>
        <v>0</v>
      </c>
      <c r="AB107" s="13">
        <f t="shared" si="18"/>
        <v>0</v>
      </c>
    </row>
    <row r="108" spans="1:28" outlineLevel="2" x14ac:dyDescent="0.35">
      <c r="A108" s="25" t="s">
        <v>228</v>
      </c>
      <c r="B108" s="25" t="s">
        <v>31</v>
      </c>
      <c r="C108" s="25" t="s">
        <v>32</v>
      </c>
      <c r="D108" s="25" t="s">
        <v>45</v>
      </c>
      <c r="E108" s="25" t="s">
        <v>34</v>
      </c>
      <c r="F108" s="26" t="s">
        <v>35</v>
      </c>
      <c r="G108" s="25">
        <v>1111</v>
      </c>
      <c r="H108" s="25">
        <v>709800000</v>
      </c>
      <c r="I108" s="26" t="s">
        <v>32</v>
      </c>
      <c r="J108" s="27" t="s">
        <v>46</v>
      </c>
      <c r="K108" s="24">
        <v>2077245478</v>
      </c>
      <c r="L108" s="24">
        <v>2077245478</v>
      </c>
      <c r="M108" s="24">
        <v>0</v>
      </c>
      <c r="N108" s="24">
        <v>0</v>
      </c>
      <c r="O108" s="24">
        <f t="shared" si="20"/>
        <v>2077245478</v>
      </c>
      <c r="P108" s="24">
        <v>0</v>
      </c>
      <c r="Q108" s="24">
        <v>0</v>
      </c>
      <c r="R108" s="24">
        <v>0</v>
      </c>
      <c r="S108" s="24">
        <v>269741.69</v>
      </c>
      <c r="T108" s="24">
        <v>269741.69</v>
      </c>
      <c r="U108" s="24">
        <v>2076975736.3099999</v>
      </c>
      <c r="V108" s="24">
        <v>2076975736.3099999</v>
      </c>
      <c r="W108" s="24">
        <v>0</v>
      </c>
      <c r="X108" s="24">
        <f t="shared" si="23"/>
        <v>2076975736.3099999</v>
      </c>
      <c r="Y108" s="12">
        <f t="shared" si="15"/>
        <v>1.29855471034512E-4</v>
      </c>
      <c r="Z108" s="12">
        <f t="shared" si="16"/>
        <v>1.29855471034512E-4</v>
      </c>
      <c r="AA108" s="12">
        <f t="shared" si="17"/>
        <v>0</v>
      </c>
      <c r="AB108" s="13">
        <f t="shared" si="18"/>
        <v>1.29855471034512E-4</v>
      </c>
    </row>
    <row r="109" spans="1:28" outlineLevel="2" x14ac:dyDescent="0.35">
      <c r="A109" s="25" t="s">
        <v>233</v>
      </c>
      <c r="B109" s="25" t="s">
        <v>31</v>
      </c>
      <c r="C109" s="25" t="s">
        <v>32</v>
      </c>
      <c r="D109" s="25" t="s">
        <v>45</v>
      </c>
      <c r="E109" s="25" t="s">
        <v>34</v>
      </c>
      <c r="F109" s="26" t="s">
        <v>35</v>
      </c>
      <c r="G109" s="25">
        <v>1111</v>
      </c>
      <c r="H109" s="25">
        <v>709600000</v>
      </c>
      <c r="I109" s="26" t="s">
        <v>32</v>
      </c>
      <c r="J109" s="27" t="s">
        <v>46</v>
      </c>
      <c r="K109" s="24">
        <v>92006157</v>
      </c>
      <c r="L109" s="24">
        <v>92006157</v>
      </c>
      <c r="M109" s="24">
        <v>0</v>
      </c>
      <c r="N109" s="24">
        <v>0</v>
      </c>
      <c r="O109" s="24">
        <f t="shared" si="20"/>
        <v>92006157</v>
      </c>
      <c r="P109" s="24">
        <v>0</v>
      </c>
      <c r="Q109" s="24">
        <v>0</v>
      </c>
      <c r="R109" s="24">
        <v>0</v>
      </c>
      <c r="S109" s="24">
        <v>21198.959999999999</v>
      </c>
      <c r="T109" s="24">
        <v>21198.959999999999</v>
      </c>
      <c r="U109" s="24">
        <v>91984958.040000007</v>
      </c>
      <c r="V109" s="24">
        <v>91984958.040000007</v>
      </c>
      <c r="W109" s="24">
        <v>0</v>
      </c>
      <c r="X109" s="24">
        <f t="shared" si="23"/>
        <v>91984958.040000007</v>
      </c>
      <c r="Y109" s="12">
        <f t="shared" si="15"/>
        <v>2.3040805845200119E-4</v>
      </c>
      <c r="Z109" s="12">
        <f t="shared" si="16"/>
        <v>2.3040805845200119E-4</v>
      </c>
      <c r="AA109" s="12">
        <f t="shared" si="17"/>
        <v>0</v>
      </c>
      <c r="AB109" s="13">
        <f t="shared" si="18"/>
        <v>2.3040805845200119E-4</v>
      </c>
    </row>
    <row r="110" spans="1:28" outlineLevel="2" x14ac:dyDescent="0.35">
      <c r="A110" s="25" t="s">
        <v>245</v>
      </c>
      <c r="B110" s="25" t="s">
        <v>200</v>
      </c>
      <c r="C110" s="25" t="s">
        <v>32</v>
      </c>
      <c r="D110" s="25" t="s">
        <v>45</v>
      </c>
      <c r="E110" s="25" t="s">
        <v>34</v>
      </c>
      <c r="F110" s="26">
        <v>280</v>
      </c>
      <c r="G110" s="25">
        <v>1111</v>
      </c>
      <c r="H110" s="25">
        <v>709120000</v>
      </c>
      <c r="I110" s="26" t="s">
        <v>32</v>
      </c>
      <c r="J110" s="27" t="s">
        <v>46</v>
      </c>
      <c r="K110" s="24">
        <v>44014672017</v>
      </c>
      <c r="L110" s="24">
        <v>44014672017</v>
      </c>
      <c r="M110" s="24">
        <v>0</v>
      </c>
      <c r="N110" s="24">
        <v>0</v>
      </c>
      <c r="O110" s="24">
        <f t="shared" si="20"/>
        <v>44014672017</v>
      </c>
      <c r="P110" s="24">
        <v>0</v>
      </c>
      <c r="Q110" s="24">
        <v>0</v>
      </c>
      <c r="R110" s="24">
        <v>0</v>
      </c>
      <c r="S110" s="24">
        <v>146946074.21000001</v>
      </c>
      <c r="T110" s="24">
        <v>146946074.21000001</v>
      </c>
      <c r="U110" s="24">
        <v>43867725942.790001</v>
      </c>
      <c r="V110" s="24">
        <v>43867725942.790001</v>
      </c>
      <c r="W110" s="24">
        <v>0</v>
      </c>
      <c r="X110" s="24">
        <f t="shared" si="23"/>
        <v>43867725942.790001</v>
      </c>
      <c r="Y110" s="12">
        <f t="shared" si="15"/>
        <v>3.338570242060291E-3</v>
      </c>
      <c r="Z110" s="12">
        <f t="shared" si="16"/>
        <v>3.338570242060291E-3</v>
      </c>
      <c r="AA110" s="12">
        <f t="shared" si="17"/>
        <v>0</v>
      </c>
      <c r="AB110" s="13">
        <f t="shared" si="18"/>
        <v>3.338570242060291E-3</v>
      </c>
    </row>
    <row r="111" spans="1:28" outlineLevel="2" x14ac:dyDescent="0.35">
      <c r="A111" s="25" t="s">
        <v>245</v>
      </c>
      <c r="B111" s="25" t="s">
        <v>204</v>
      </c>
      <c r="C111" s="25" t="s">
        <v>32</v>
      </c>
      <c r="D111" s="25" t="s">
        <v>45</v>
      </c>
      <c r="E111" s="25" t="s">
        <v>34</v>
      </c>
      <c r="F111" s="26">
        <v>280</v>
      </c>
      <c r="G111" s="25">
        <v>1111</v>
      </c>
      <c r="H111" s="25">
        <v>709210000</v>
      </c>
      <c r="I111" s="26" t="s">
        <v>32</v>
      </c>
      <c r="J111" s="27" t="s">
        <v>46</v>
      </c>
      <c r="K111" s="24">
        <v>23636821502</v>
      </c>
      <c r="L111" s="24">
        <v>23636821502</v>
      </c>
      <c r="M111" s="24">
        <v>0</v>
      </c>
      <c r="N111" s="24">
        <v>0</v>
      </c>
      <c r="O111" s="24">
        <f t="shared" si="20"/>
        <v>23636821502</v>
      </c>
      <c r="P111" s="24">
        <v>0</v>
      </c>
      <c r="Q111" s="24">
        <v>0</v>
      </c>
      <c r="R111" s="24">
        <v>0</v>
      </c>
      <c r="S111" s="24">
        <v>68969458.519999996</v>
      </c>
      <c r="T111" s="24">
        <v>68969458.519999996</v>
      </c>
      <c r="U111" s="24">
        <v>23567852043.48</v>
      </c>
      <c r="V111" s="24">
        <v>23567852043.48</v>
      </c>
      <c r="W111" s="24">
        <v>0</v>
      </c>
      <c r="X111" s="24">
        <f t="shared" si="23"/>
        <v>23567852043.48</v>
      </c>
      <c r="Y111" s="12">
        <f t="shared" si="15"/>
        <v>2.9178821067022158E-3</v>
      </c>
      <c r="Z111" s="12">
        <f t="shared" si="16"/>
        <v>2.9178821067022158E-3</v>
      </c>
      <c r="AA111" s="12">
        <f t="shared" si="17"/>
        <v>0</v>
      </c>
      <c r="AB111" s="13">
        <f t="shared" si="18"/>
        <v>2.9178821067022158E-3</v>
      </c>
    </row>
    <row r="112" spans="1:28" outlineLevel="2" x14ac:dyDescent="0.35">
      <c r="A112" s="25" t="s">
        <v>245</v>
      </c>
      <c r="B112" s="25" t="s">
        <v>217</v>
      </c>
      <c r="C112" s="25" t="s">
        <v>32</v>
      </c>
      <c r="D112" s="25" t="s">
        <v>45</v>
      </c>
      <c r="E112" s="25" t="s">
        <v>34</v>
      </c>
      <c r="F112" s="26">
        <v>280</v>
      </c>
      <c r="G112" s="25">
        <v>1111</v>
      </c>
      <c r="H112" s="25">
        <v>709300000</v>
      </c>
      <c r="I112" s="26" t="s">
        <v>32</v>
      </c>
      <c r="J112" s="27" t="s">
        <v>46</v>
      </c>
      <c r="K112" s="24">
        <v>14504626011</v>
      </c>
      <c r="L112" s="24">
        <v>14504626011</v>
      </c>
      <c r="M112" s="24">
        <v>0</v>
      </c>
      <c r="N112" s="24">
        <v>0</v>
      </c>
      <c r="O112" s="24">
        <f t="shared" si="20"/>
        <v>14504626011</v>
      </c>
      <c r="P112" s="24">
        <v>0</v>
      </c>
      <c r="Q112" s="24">
        <v>0</v>
      </c>
      <c r="R112" s="24">
        <v>0</v>
      </c>
      <c r="S112" s="24">
        <v>2398184.94</v>
      </c>
      <c r="T112" s="24">
        <v>2398184.94</v>
      </c>
      <c r="U112" s="24">
        <v>14502227826.059999</v>
      </c>
      <c r="V112" s="24">
        <v>14502227826.059999</v>
      </c>
      <c r="W112" s="24">
        <v>0</v>
      </c>
      <c r="X112" s="24">
        <f t="shared" si="23"/>
        <v>14502227826.059999</v>
      </c>
      <c r="Y112" s="12">
        <f t="shared" si="15"/>
        <v>1.6533931575907351E-4</v>
      </c>
      <c r="Z112" s="12">
        <f t="shared" si="16"/>
        <v>1.6533931575907351E-4</v>
      </c>
      <c r="AA112" s="12">
        <f t="shared" si="17"/>
        <v>0</v>
      </c>
      <c r="AB112" s="13">
        <f t="shared" si="18"/>
        <v>1.6533931575907351E-4</v>
      </c>
    </row>
    <row r="113" spans="1:28" outlineLevel="2" x14ac:dyDescent="0.35">
      <c r="A113" s="25" t="s">
        <v>245</v>
      </c>
      <c r="B113" s="25" t="s">
        <v>266</v>
      </c>
      <c r="C113" s="25" t="s">
        <v>32</v>
      </c>
      <c r="D113" s="25" t="s">
        <v>45</v>
      </c>
      <c r="E113" s="25" t="s">
        <v>34</v>
      </c>
      <c r="F113" s="26">
        <v>280</v>
      </c>
      <c r="G113" s="25">
        <v>1111</v>
      </c>
      <c r="H113" s="25">
        <v>709500000</v>
      </c>
      <c r="I113" s="26" t="s">
        <v>32</v>
      </c>
      <c r="J113" s="27" t="s">
        <v>46</v>
      </c>
      <c r="K113" s="24">
        <v>10649434829</v>
      </c>
      <c r="L113" s="24">
        <v>10649434829</v>
      </c>
      <c r="M113" s="24">
        <v>0</v>
      </c>
      <c r="N113" s="24">
        <v>0</v>
      </c>
      <c r="O113" s="24">
        <f t="shared" si="20"/>
        <v>10649434829</v>
      </c>
      <c r="P113" s="24">
        <v>0</v>
      </c>
      <c r="Q113" s="24">
        <v>0</v>
      </c>
      <c r="R113" s="24">
        <v>0</v>
      </c>
      <c r="S113" s="24">
        <v>22281621.539999999</v>
      </c>
      <c r="T113" s="24">
        <v>22281621.539999999</v>
      </c>
      <c r="U113" s="24">
        <v>10627153207.459999</v>
      </c>
      <c r="V113" s="24">
        <v>10627153207.459999</v>
      </c>
      <c r="W113" s="24">
        <v>0</v>
      </c>
      <c r="X113" s="24">
        <f t="shared" si="23"/>
        <v>10627153207.459999</v>
      </c>
      <c r="Y113" s="12">
        <f t="shared" si="15"/>
        <v>2.0922820692159004E-3</v>
      </c>
      <c r="Z113" s="12">
        <f t="shared" si="16"/>
        <v>2.0922820692159004E-3</v>
      </c>
      <c r="AA113" s="12">
        <f t="shared" si="17"/>
        <v>0</v>
      </c>
      <c r="AB113" s="13">
        <f t="shared" si="18"/>
        <v>2.0922820692159004E-3</v>
      </c>
    </row>
    <row r="114" spans="1:28" outlineLevel="2" x14ac:dyDescent="0.35">
      <c r="A114" s="25" t="s">
        <v>245</v>
      </c>
      <c r="B114" s="25" t="s">
        <v>269</v>
      </c>
      <c r="C114" s="25" t="s">
        <v>32</v>
      </c>
      <c r="D114" s="25" t="s">
        <v>45</v>
      </c>
      <c r="E114" s="25" t="s">
        <v>34</v>
      </c>
      <c r="F114" s="26">
        <v>280</v>
      </c>
      <c r="G114" s="25">
        <v>1111</v>
      </c>
      <c r="H114" s="25">
        <v>709500000</v>
      </c>
      <c r="I114" s="26" t="s">
        <v>32</v>
      </c>
      <c r="J114" s="27" t="s">
        <v>46</v>
      </c>
      <c r="K114" s="24">
        <v>6376052204</v>
      </c>
      <c r="L114" s="24">
        <v>6376052204</v>
      </c>
      <c r="M114" s="24">
        <v>0</v>
      </c>
      <c r="N114" s="24">
        <v>0</v>
      </c>
      <c r="O114" s="24">
        <f t="shared" si="20"/>
        <v>6376052204</v>
      </c>
      <c r="P114" s="24">
        <v>0</v>
      </c>
      <c r="Q114" s="24">
        <v>0</v>
      </c>
      <c r="R114" s="24">
        <v>0</v>
      </c>
      <c r="S114" s="24">
        <v>1753982.9</v>
      </c>
      <c r="T114" s="24">
        <v>1753982.9</v>
      </c>
      <c r="U114" s="24">
        <v>6374298221.1000004</v>
      </c>
      <c r="V114" s="24">
        <v>6374298221.1000004</v>
      </c>
      <c r="W114" s="24">
        <v>0</v>
      </c>
      <c r="X114" s="24">
        <f t="shared" si="23"/>
        <v>6374298221.1000004</v>
      </c>
      <c r="Y114" s="12">
        <f t="shared" si="15"/>
        <v>2.7508916863943543E-4</v>
      </c>
      <c r="Z114" s="12">
        <f t="shared" si="16"/>
        <v>2.7508916863943543E-4</v>
      </c>
      <c r="AA114" s="12">
        <f t="shared" si="17"/>
        <v>0</v>
      </c>
      <c r="AB114" s="13">
        <f t="shared" si="18"/>
        <v>2.7508916863943543E-4</v>
      </c>
    </row>
    <row r="115" spans="1:28" outlineLevel="1" x14ac:dyDescent="0.35">
      <c r="A115" s="29"/>
      <c r="B115" s="29"/>
      <c r="C115" s="29"/>
      <c r="D115" s="29" t="s">
        <v>281</v>
      </c>
      <c r="E115" s="29"/>
      <c r="F115" s="39"/>
      <c r="G115" s="29"/>
      <c r="H115" s="29"/>
      <c r="I115" s="39"/>
      <c r="J115" s="40"/>
      <c r="K115" s="30">
        <f t="shared" ref="K115:X115" si="24">SUBTOTAL(9,K100:K114)</f>
        <v>104271663481</v>
      </c>
      <c r="L115" s="30">
        <f t="shared" si="24"/>
        <v>104271663481</v>
      </c>
      <c r="M115" s="30">
        <f t="shared" si="24"/>
        <v>0</v>
      </c>
      <c r="N115" s="30">
        <f t="shared" si="24"/>
        <v>0</v>
      </c>
      <c r="O115" s="30">
        <f t="shared" si="24"/>
        <v>104271663481</v>
      </c>
      <c r="P115" s="30">
        <f t="shared" si="24"/>
        <v>0</v>
      </c>
      <c r="Q115" s="30">
        <f t="shared" si="24"/>
        <v>0</v>
      </c>
      <c r="R115" s="30">
        <f t="shared" si="24"/>
        <v>0</v>
      </c>
      <c r="S115" s="30">
        <f t="shared" si="24"/>
        <v>242893197.76999998</v>
      </c>
      <c r="T115" s="30">
        <f t="shared" si="24"/>
        <v>242893197.76999998</v>
      </c>
      <c r="U115" s="30">
        <f t="shared" si="24"/>
        <v>104028770283.23001</v>
      </c>
      <c r="V115" s="30">
        <f t="shared" si="24"/>
        <v>104028770283.23001</v>
      </c>
      <c r="W115" s="30">
        <f t="shared" si="24"/>
        <v>0</v>
      </c>
      <c r="X115" s="30">
        <f t="shared" si="24"/>
        <v>104028770283.23001</v>
      </c>
      <c r="Y115" s="14">
        <f t="shared" si="15"/>
        <v>2.3294267077100875E-3</v>
      </c>
      <c r="Z115" s="14">
        <f t="shared" si="16"/>
        <v>2.3294267077100875E-3</v>
      </c>
      <c r="AA115" s="14">
        <f t="shared" si="17"/>
        <v>0</v>
      </c>
      <c r="AB115" s="15">
        <f t="shared" si="18"/>
        <v>2.3294267077100875E-3</v>
      </c>
    </row>
    <row r="116" spans="1:28" outlineLevel="2" x14ac:dyDescent="0.35">
      <c r="A116" s="25" t="s">
        <v>30</v>
      </c>
      <c r="B116" s="25" t="s">
        <v>31</v>
      </c>
      <c r="C116" s="25" t="s">
        <v>32</v>
      </c>
      <c r="D116" s="25" t="s">
        <v>47</v>
      </c>
      <c r="E116" s="25" t="s">
        <v>34</v>
      </c>
      <c r="F116" s="26" t="s">
        <v>35</v>
      </c>
      <c r="G116" s="25">
        <v>1111</v>
      </c>
      <c r="H116" s="25">
        <v>709800000</v>
      </c>
      <c r="I116" s="26" t="s">
        <v>32</v>
      </c>
      <c r="J116" s="27" t="s">
        <v>48</v>
      </c>
      <c r="K116" s="24">
        <v>584264560</v>
      </c>
      <c r="L116" s="24">
        <v>560264560</v>
      </c>
      <c r="M116" s="24">
        <v>0</v>
      </c>
      <c r="N116" s="24">
        <v>0</v>
      </c>
      <c r="O116" s="24">
        <f t="shared" si="20"/>
        <v>560264560</v>
      </c>
      <c r="P116" s="24">
        <v>0</v>
      </c>
      <c r="Q116" s="24">
        <v>423200</v>
      </c>
      <c r="R116" s="24">
        <v>0</v>
      </c>
      <c r="S116" s="24">
        <v>531906605.80000001</v>
      </c>
      <c r="T116" s="24">
        <v>531906605.80000001</v>
      </c>
      <c r="U116" s="24">
        <v>27934754.199999999</v>
      </c>
      <c r="V116" s="24">
        <v>27934754.199999999</v>
      </c>
      <c r="W116" s="24">
        <v>0</v>
      </c>
      <c r="X116" s="24">
        <f t="shared" ref="X116:X130" si="25">+$O116-$P116-$Q116-$R116-$S116-$W116</f>
        <v>27934754.199999988</v>
      </c>
      <c r="Y116" s="12">
        <f t="shared" si="15"/>
        <v>0.94938470818143483</v>
      </c>
      <c r="Z116" s="12">
        <f t="shared" si="16"/>
        <v>0.94938470818143483</v>
      </c>
      <c r="AA116" s="12">
        <f t="shared" si="17"/>
        <v>7.553574332811627E-4</v>
      </c>
      <c r="AB116" s="13">
        <f t="shared" si="18"/>
        <v>0.95014006561471598</v>
      </c>
    </row>
    <row r="117" spans="1:28" outlineLevel="2" x14ac:dyDescent="0.35">
      <c r="A117" s="25" t="s">
        <v>141</v>
      </c>
      <c r="B117" s="25" t="s">
        <v>31</v>
      </c>
      <c r="C117" s="25" t="s">
        <v>32</v>
      </c>
      <c r="D117" s="25" t="s">
        <v>47</v>
      </c>
      <c r="E117" s="25" t="s">
        <v>34</v>
      </c>
      <c r="F117" s="26" t="s">
        <v>35</v>
      </c>
      <c r="G117" s="25">
        <v>1111</v>
      </c>
      <c r="H117" s="25">
        <v>709800000</v>
      </c>
      <c r="I117" s="26" t="s">
        <v>32</v>
      </c>
      <c r="J117" s="27" t="s">
        <v>48</v>
      </c>
      <c r="K117" s="24">
        <v>823729550</v>
      </c>
      <c r="L117" s="24">
        <v>823729550</v>
      </c>
      <c r="M117" s="24">
        <v>0</v>
      </c>
      <c r="N117" s="24">
        <v>0</v>
      </c>
      <c r="O117" s="24">
        <f t="shared" si="20"/>
        <v>823729550</v>
      </c>
      <c r="P117" s="24">
        <v>0</v>
      </c>
      <c r="Q117" s="24">
        <v>467785.97</v>
      </c>
      <c r="R117" s="24">
        <v>0</v>
      </c>
      <c r="S117" s="24">
        <v>774232431.72000003</v>
      </c>
      <c r="T117" s="24">
        <v>774232431.72000003</v>
      </c>
      <c r="U117" s="24">
        <v>49029332.310000002</v>
      </c>
      <c r="V117" s="24">
        <v>49029332.310000002</v>
      </c>
      <c r="W117" s="24">
        <v>0</v>
      </c>
      <c r="X117" s="24">
        <f t="shared" si="25"/>
        <v>49029332.309999943</v>
      </c>
      <c r="Y117" s="12">
        <f t="shared" si="15"/>
        <v>0.93991095951335002</v>
      </c>
      <c r="Z117" s="12">
        <f t="shared" si="16"/>
        <v>0.93991095951335002</v>
      </c>
      <c r="AA117" s="12">
        <f t="shared" si="17"/>
        <v>5.6788780977931402E-4</v>
      </c>
      <c r="AB117" s="13">
        <f t="shared" si="18"/>
        <v>0.94047884732312936</v>
      </c>
    </row>
    <row r="118" spans="1:28" outlineLevel="2" x14ac:dyDescent="0.35">
      <c r="A118" s="25" t="s">
        <v>199</v>
      </c>
      <c r="B118" s="25" t="s">
        <v>200</v>
      </c>
      <c r="C118" s="25" t="s">
        <v>32</v>
      </c>
      <c r="D118" s="25" t="s">
        <v>47</v>
      </c>
      <c r="E118" s="25" t="s">
        <v>34</v>
      </c>
      <c r="F118" s="26" t="s">
        <v>35</v>
      </c>
      <c r="G118" s="25">
        <v>1111</v>
      </c>
      <c r="H118" s="25">
        <v>709800000</v>
      </c>
      <c r="I118" s="26" t="s">
        <v>32</v>
      </c>
      <c r="J118" s="27" t="s">
        <v>48</v>
      </c>
      <c r="K118" s="24">
        <v>27068820</v>
      </c>
      <c r="L118" s="24">
        <v>27068820</v>
      </c>
      <c r="M118" s="24">
        <v>0</v>
      </c>
      <c r="N118" s="24">
        <v>0</v>
      </c>
      <c r="O118" s="24">
        <f t="shared" si="20"/>
        <v>27068820</v>
      </c>
      <c r="P118" s="24">
        <v>0</v>
      </c>
      <c r="Q118" s="24">
        <v>0</v>
      </c>
      <c r="R118" s="24">
        <v>0</v>
      </c>
      <c r="S118" s="24">
        <v>22686241.579999998</v>
      </c>
      <c r="T118" s="24">
        <v>22686241.579999998</v>
      </c>
      <c r="U118" s="24">
        <v>4382578.42</v>
      </c>
      <c r="V118" s="24">
        <v>4382578.42</v>
      </c>
      <c r="W118" s="24">
        <v>0</v>
      </c>
      <c r="X118" s="24">
        <f t="shared" si="25"/>
        <v>4382578.4200000018</v>
      </c>
      <c r="Y118" s="12">
        <f t="shared" si="15"/>
        <v>0.83809495870156137</v>
      </c>
      <c r="Z118" s="12">
        <f t="shared" si="16"/>
        <v>0.83809495870156137</v>
      </c>
      <c r="AA118" s="12">
        <f t="shared" si="17"/>
        <v>0</v>
      </c>
      <c r="AB118" s="13">
        <f t="shared" si="18"/>
        <v>0.83809495870156137</v>
      </c>
    </row>
    <row r="119" spans="1:28" outlineLevel="2" x14ac:dyDescent="0.35">
      <c r="A119" s="25" t="s">
        <v>199</v>
      </c>
      <c r="B119" s="25" t="s">
        <v>204</v>
      </c>
      <c r="C119" s="25" t="s">
        <v>32</v>
      </c>
      <c r="D119" s="25" t="s">
        <v>47</v>
      </c>
      <c r="E119" s="25" t="s">
        <v>34</v>
      </c>
      <c r="F119" s="26" t="s">
        <v>35</v>
      </c>
      <c r="G119" s="25">
        <v>1111</v>
      </c>
      <c r="H119" s="25">
        <v>709800000</v>
      </c>
      <c r="I119" s="26" t="s">
        <v>32</v>
      </c>
      <c r="J119" s="27" t="s">
        <v>48</v>
      </c>
      <c r="K119" s="24">
        <v>482813158</v>
      </c>
      <c r="L119" s="24">
        <v>482813158</v>
      </c>
      <c r="M119" s="24">
        <v>0</v>
      </c>
      <c r="N119" s="24">
        <v>0</v>
      </c>
      <c r="O119" s="24">
        <f t="shared" si="20"/>
        <v>482813158</v>
      </c>
      <c r="P119" s="24">
        <v>0</v>
      </c>
      <c r="Q119" s="24">
        <v>0</v>
      </c>
      <c r="R119" s="24">
        <v>0</v>
      </c>
      <c r="S119" s="24">
        <v>416143175.51999998</v>
      </c>
      <c r="T119" s="24">
        <v>416143175.51999998</v>
      </c>
      <c r="U119" s="24">
        <v>66669982.479999997</v>
      </c>
      <c r="V119" s="24">
        <v>66669982.479999997</v>
      </c>
      <c r="W119" s="24">
        <v>0</v>
      </c>
      <c r="X119" s="24">
        <f t="shared" si="25"/>
        <v>66669982.480000019</v>
      </c>
      <c r="Y119" s="12">
        <f t="shared" si="15"/>
        <v>0.86191349308669829</v>
      </c>
      <c r="Z119" s="12">
        <f t="shared" si="16"/>
        <v>0.86191349308669829</v>
      </c>
      <c r="AA119" s="12">
        <f t="shared" si="17"/>
        <v>0</v>
      </c>
      <c r="AB119" s="13">
        <f t="shared" si="18"/>
        <v>0.86191349308669829</v>
      </c>
    </row>
    <row r="120" spans="1:28" outlineLevel="2" x14ac:dyDescent="0.35">
      <c r="A120" s="25" t="s">
        <v>199</v>
      </c>
      <c r="B120" s="25" t="s">
        <v>217</v>
      </c>
      <c r="C120" s="25" t="s">
        <v>32</v>
      </c>
      <c r="D120" s="25" t="s">
        <v>47</v>
      </c>
      <c r="E120" s="25" t="s">
        <v>34</v>
      </c>
      <c r="F120" s="26" t="s">
        <v>35</v>
      </c>
      <c r="G120" s="25">
        <v>1111</v>
      </c>
      <c r="H120" s="25">
        <v>709800000</v>
      </c>
      <c r="I120" s="26" t="s">
        <v>32</v>
      </c>
      <c r="J120" s="27" t="s">
        <v>48</v>
      </c>
      <c r="K120" s="24">
        <v>86915225</v>
      </c>
      <c r="L120" s="24">
        <v>86915225</v>
      </c>
      <c r="M120" s="24">
        <v>0</v>
      </c>
      <c r="N120" s="24">
        <v>0</v>
      </c>
      <c r="O120" s="24">
        <f t="shared" si="20"/>
        <v>86915225</v>
      </c>
      <c r="P120" s="24">
        <v>0</v>
      </c>
      <c r="Q120" s="24">
        <v>0</v>
      </c>
      <c r="R120" s="24">
        <v>0</v>
      </c>
      <c r="S120" s="24">
        <v>76615823.629999995</v>
      </c>
      <c r="T120" s="24">
        <v>76615823.629999995</v>
      </c>
      <c r="U120" s="24">
        <v>10299401.369999999</v>
      </c>
      <c r="V120" s="24">
        <v>10299401.369999999</v>
      </c>
      <c r="W120" s="24">
        <v>0</v>
      </c>
      <c r="X120" s="24">
        <f t="shared" si="25"/>
        <v>10299401.370000005</v>
      </c>
      <c r="Y120" s="12">
        <f t="shared" si="15"/>
        <v>0.88150060740221281</v>
      </c>
      <c r="Z120" s="12">
        <f t="shared" si="16"/>
        <v>0.88150060740221281</v>
      </c>
      <c r="AA120" s="12">
        <f t="shared" si="17"/>
        <v>0</v>
      </c>
      <c r="AB120" s="13">
        <f t="shared" si="18"/>
        <v>0.88150060740221281</v>
      </c>
    </row>
    <row r="121" spans="1:28" outlineLevel="2" x14ac:dyDescent="0.35">
      <c r="A121" s="25" t="s">
        <v>220</v>
      </c>
      <c r="B121" s="25" t="s">
        <v>31</v>
      </c>
      <c r="C121" s="25" t="s">
        <v>32</v>
      </c>
      <c r="D121" s="25" t="s">
        <v>47</v>
      </c>
      <c r="E121" s="25" t="s">
        <v>34</v>
      </c>
      <c r="F121" s="26" t="s">
        <v>35</v>
      </c>
      <c r="G121" s="25">
        <v>1111</v>
      </c>
      <c r="H121" s="25">
        <v>709800000</v>
      </c>
      <c r="I121" s="26" t="s">
        <v>32</v>
      </c>
      <c r="J121" s="27" t="s">
        <v>48</v>
      </c>
      <c r="K121" s="24">
        <v>144029946</v>
      </c>
      <c r="L121" s="24">
        <v>144029946</v>
      </c>
      <c r="M121" s="24">
        <v>0</v>
      </c>
      <c r="N121" s="24">
        <v>0</v>
      </c>
      <c r="O121" s="24">
        <f t="shared" si="20"/>
        <v>144029946</v>
      </c>
      <c r="P121" s="24">
        <v>0</v>
      </c>
      <c r="Q121" s="24">
        <v>0</v>
      </c>
      <c r="R121" s="24">
        <v>0</v>
      </c>
      <c r="S121" s="24">
        <v>130101620.63</v>
      </c>
      <c r="T121" s="24">
        <v>130101620.63</v>
      </c>
      <c r="U121" s="24">
        <v>13928325.369999999</v>
      </c>
      <c r="V121" s="24">
        <v>13928325.369999999</v>
      </c>
      <c r="W121" s="24">
        <v>0</v>
      </c>
      <c r="X121" s="24">
        <f t="shared" si="25"/>
        <v>13928325.370000005</v>
      </c>
      <c r="Y121" s="12">
        <f t="shared" si="15"/>
        <v>0.90329562874376135</v>
      </c>
      <c r="Z121" s="12">
        <f t="shared" si="16"/>
        <v>0.90329562874376135</v>
      </c>
      <c r="AA121" s="12">
        <f t="shared" si="17"/>
        <v>0</v>
      </c>
      <c r="AB121" s="13">
        <f t="shared" si="18"/>
        <v>0.90329562874376135</v>
      </c>
    </row>
    <row r="122" spans="1:28" outlineLevel="2" x14ac:dyDescent="0.35">
      <c r="A122" s="25" t="s">
        <v>223</v>
      </c>
      <c r="B122" s="25" t="s">
        <v>31</v>
      </c>
      <c r="C122" s="25" t="s">
        <v>32</v>
      </c>
      <c r="D122" s="25" t="s">
        <v>47</v>
      </c>
      <c r="E122" s="25" t="s">
        <v>34</v>
      </c>
      <c r="F122" s="26" t="s">
        <v>35</v>
      </c>
      <c r="G122" s="25">
        <v>1111</v>
      </c>
      <c r="H122" s="25">
        <v>709800000</v>
      </c>
      <c r="I122" s="26" t="s">
        <v>32</v>
      </c>
      <c r="J122" s="27" t="s">
        <v>48</v>
      </c>
      <c r="K122" s="24">
        <v>421264147</v>
      </c>
      <c r="L122" s="24">
        <v>421264147</v>
      </c>
      <c r="M122" s="24">
        <v>0</v>
      </c>
      <c r="N122" s="24">
        <v>0</v>
      </c>
      <c r="O122" s="24">
        <f t="shared" si="20"/>
        <v>421264147</v>
      </c>
      <c r="P122" s="24">
        <v>0</v>
      </c>
      <c r="Q122" s="24">
        <v>941888</v>
      </c>
      <c r="R122" s="24">
        <v>0</v>
      </c>
      <c r="S122" s="24">
        <v>401642393.86000001</v>
      </c>
      <c r="T122" s="24">
        <v>401642393.86000001</v>
      </c>
      <c r="U122" s="24">
        <v>18679865.140000001</v>
      </c>
      <c r="V122" s="24">
        <v>18679865.140000001</v>
      </c>
      <c r="W122" s="24">
        <v>0</v>
      </c>
      <c r="X122" s="24">
        <f t="shared" si="25"/>
        <v>18679865.139999986</v>
      </c>
      <c r="Y122" s="12">
        <f t="shared" si="15"/>
        <v>0.95342173484324555</v>
      </c>
      <c r="Z122" s="12">
        <f t="shared" si="16"/>
        <v>0.95342173484324555</v>
      </c>
      <c r="AA122" s="12">
        <f t="shared" si="17"/>
        <v>2.2358608172748204E-3</v>
      </c>
      <c r="AB122" s="13">
        <f t="shared" si="18"/>
        <v>0.95565759566052033</v>
      </c>
    </row>
    <row r="123" spans="1:28" outlineLevel="2" x14ac:dyDescent="0.35">
      <c r="A123" s="25" t="s">
        <v>226</v>
      </c>
      <c r="B123" s="25" t="s">
        <v>31</v>
      </c>
      <c r="C123" s="25" t="s">
        <v>32</v>
      </c>
      <c r="D123" s="25" t="s">
        <v>47</v>
      </c>
      <c r="E123" s="25" t="s">
        <v>34</v>
      </c>
      <c r="F123" s="26" t="s">
        <v>35</v>
      </c>
      <c r="G123" s="25">
        <v>1111</v>
      </c>
      <c r="H123" s="25">
        <v>709800000</v>
      </c>
      <c r="I123" s="26" t="s">
        <v>32</v>
      </c>
      <c r="J123" s="27" t="s">
        <v>48</v>
      </c>
      <c r="K123" s="24">
        <v>115722703</v>
      </c>
      <c r="L123" s="24">
        <v>115722703</v>
      </c>
      <c r="M123" s="24">
        <v>0</v>
      </c>
      <c r="N123" s="24">
        <v>0</v>
      </c>
      <c r="O123" s="24">
        <f t="shared" si="20"/>
        <v>115722703</v>
      </c>
      <c r="P123" s="24">
        <v>0</v>
      </c>
      <c r="Q123" s="24">
        <v>0</v>
      </c>
      <c r="R123" s="24">
        <v>0</v>
      </c>
      <c r="S123" s="24">
        <v>94103980.670000002</v>
      </c>
      <c r="T123" s="24">
        <v>94103980.670000002</v>
      </c>
      <c r="U123" s="24">
        <v>21618722.329999998</v>
      </c>
      <c r="V123" s="24">
        <v>21618722.329999998</v>
      </c>
      <c r="W123" s="24">
        <v>0</v>
      </c>
      <c r="X123" s="24">
        <f t="shared" si="25"/>
        <v>21618722.329999998</v>
      </c>
      <c r="Y123" s="12">
        <f t="shared" si="15"/>
        <v>0.81318512470279924</v>
      </c>
      <c r="Z123" s="12">
        <f t="shared" si="16"/>
        <v>0.81318512470279924</v>
      </c>
      <c r="AA123" s="12">
        <f t="shared" si="17"/>
        <v>0</v>
      </c>
      <c r="AB123" s="13">
        <f t="shared" si="18"/>
        <v>0.81318512470279924</v>
      </c>
    </row>
    <row r="124" spans="1:28" outlineLevel="2" x14ac:dyDescent="0.35">
      <c r="A124" s="25" t="s">
        <v>228</v>
      </c>
      <c r="B124" s="25" t="s">
        <v>31</v>
      </c>
      <c r="C124" s="25" t="s">
        <v>32</v>
      </c>
      <c r="D124" s="25" t="s">
        <v>47</v>
      </c>
      <c r="E124" s="25" t="s">
        <v>34</v>
      </c>
      <c r="F124" s="26" t="s">
        <v>35</v>
      </c>
      <c r="G124" s="25">
        <v>1111</v>
      </c>
      <c r="H124" s="25">
        <v>709800000</v>
      </c>
      <c r="I124" s="26" t="s">
        <v>32</v>
      </c>
      <c r="J124" s="27" t="s">
        <v>48</v>
      </c>
      <c r="K124" s="24">
        <v>1913857094</v>
      </c>
      <c r="L124" s="24">
        <v>1913857094</v>
      </c>
      <c r="M124" s="24">
        <v>0</v>
      </c>
      <c r="N124" s="24">
        <v>0</v>
      </c>
      <c r="O124" s="24">
        <f t="shared" si="20"/>
        <v>1913857094</v>
      </c>
      <c r="P124" s="24">
        <v>0</v>
      </c>
      <c r="Q124" s="24">
        <v>1197906.6100000001</v>
      </c>
      <c r="R124" s="24">
        <v>0</v>
      </c>
      <c r="S124" s="24">
        <v>1824111260.8</v>
      </c>
      <c r="T124" s="24">
        <v>1824111260.8</v>
      </c>
      <c r="U124" s="24">
        <v>88547926.590000004</v>
      </c>
      <c r="V124" s="24">
        <v>88547926.590000004</v>
      </c>
      <c r="W124" s="24">
        <v>0</v>
      </c>
      <c r="X124" s="24">
        <f t="shared" si="25"/>
        <v>88547926.590000153</v>
      </c>
      <c r="Y124" s="12">
        <f t="shared" si="15"/>
        <v>0.95310734877679426</v>
      </c>
      <c r="Z124" s="12">
        <f t="shared" si="16"/>
        <v>0.95310734877679426</v>
      </c>
      <c r="AA124" s="12">
        <f t="shared" si="17"/>
        <v>6.259122552856604E-4</v>
      </c>
      <c r="AB124" s="13">
        <f t="shared" si="18"/>
        <v>0.95373326103207989</v>
      </c>
    </row>
    <row r="125" spans="1:28" outlineLevel="2" x14ac:dyDescent="0.35">
      <c r="A125" s="25" t="s">
        <v>233</v>
      </c>
      <c r="B125" s="25" t="s">
        <v>31</v>
      </c>
      <c r="C125" s="25" t="s">
        <v>32</v>
      </c>
      <c r="D125" s="25" t="s">
        <v>47</v>
      </c>
      <c r="E125" s="25" t="s">
        <v>34</v>
      </c>
      <c r="F125" s="26" t="s">
        <v>35</v>
      </c>
      <c r="G125" s="25">
        <v>1111</v>
      </c>
      <c r="H125" s="25">
        <v>709600000</v>
      </c>
      <c r="I125" s="26" t="s">
        <v>32</v>
      </c>
      <c r="J125" s="27" t="s">
        <v>48</v>
      </c>
      <c r="K125" s="24">
        <v>81811811</v>
      </c>
      <c r="L125" s="24">
        <v>81811811</v>
      </c>
      <c r="M125" s="24">
        <v>0</v>
      </c>
      <c r="N125" s="24">
        <v>0</v>
      </c>
      <c r="O125" s="24">
        <f t="shared" si="20"/>
        <v>81811811</v>
      </c>
      <c r="P125" s="24">
        <v>0</v>
      </c>
      <c r="Q125" s="24">
        <v>0</v>
      </c>
      <c r="R125" s="24">
        <v>0</v>
      </c>
      <c r="S125" s="24">
        <v>73145073.390000001</v>
      </c>
      <c r="T125" s="24">
        <v>73145073.390000001</v>
      </c>
      <c r="U125" s="24">
        <v>8666737.6099999994</v>
      </c>
      <c r="V125" s="24">
        <v>8666737.6099999994</v>
      </c>
      <c r="W125" s="24">
        <v>0</v>
      </c>
      <c r="X125" s="24">
        <f t="shared" si="25"/>
        <v>8666737.6099999994</v>
      </c>
      <c r="Y125" s="12">
        <f t="shared" si="15"/>
        <v>0.89406495829801402</v>
      </c>
      <c r="Z125" s="12">
        <f t="shared" si="16"/>
        <v>0.89406495829801402</v>
      </c>
      <c r="AA125" s="12">
        <f t="shared" si="17"/>
        <v>0</v>
      </c>
      <c r="AB125" s="13">
        <f t="shared" si="18"/>
        <v>0.89406495829801402</v>
      </c>
    </row>
    <row r="126" spans="1:28" outlineLevel="2" x14ac:dyDescent="0.35">
      <c r="A126" s="25" t="s">
        <v>245</v>
      </c>
      <c r="B126" s="25" t="s">
        <v>200</v>
      </c>
      <c r="C126" s="25" t="s">
        <v>32</v>
      </c>
      <c r="D126" s="25" t="s">
        <v>47</v>
      </c>
      <c r="E126" s="25" t="s">
        <v>34</v>
      </c>
      <c r="F126" s="26">
        <v>280</v>
      </c>
      <c r="G126" s="25">
        <v>1111</v>
      </c>
      <c r="H126" s="25">
        <v>709120000</v>
      </c>
      <c r="I126" s="26" t="s">
        <v>32</v>
      </c>
      <c r="J126" s="27" t="s">
        <v>48</v>
      </c>
      <c r="K126" s="24">
        <v>44549977151</v>
      </c>
      <c r="L126" s="24">
        <v>44549977151</v>
      </c>
      <c r="M126" s="24">
        <v>0</v>
      </c>
      <c r="N126" s="24">
        <v>0</v>
      </c>
      <c r="O126" s="24">
        <f t="shared" si="20"/>
        <v>44549977151</v>
      </c>
      <c r="P126" s="24">
        <v>0</v>
      </c>
      <c r="Q126" s="24">
        <v>27538254.039999999</v>
      </c>
      <c r="R126" s="24">
        <v>0</v>
      </c>
      <c r="S126" s="24">
        <v>42993987419.260002</v>
      </c>
      <c r="T126" s="24">
        <v>42993987419.260002</v>
      </c>
      <c r="U126" s="24">
        <v>1528451477.7</v>
      </c>
      <c r="V126" s="24">
        <v>1528451477.7</v>
      </c>
      <c r="W126" s="24">
        <v>0</v>
      </c>
      <c r="X126" s="24">
        <f t="shared" si="25"/>
        <v>1528451477.6999969</v>
      </c>
      <c r="Y126" s="12">
        <f t="shared" si="15"/>
        <v>0.96507316431462931</v>
      </c>
      <c r="Z126" s="12">
        <f t="shared" si="16"/>
        <v>0.96507316431462931</v>
      </c>
      <c r="AA126" s="12">
        <f t="shared" si="17"/>
        <v>6.1814294419636662E-4</v>
      </c>
      <c r="AB126" s="13">
        <f t="shared" si="18"/>
        <v>0.96569130725882568</v>
      </c>
    </row>
    <row r="127" spans="1:28" outlineLevel="2" x14ac:dyDescent="0.35">
      <c r="A127" s="25" t="s">
        <v>245</v>
      </c>
      <c r="B127" s="25" t="s">
        <v>204</v>
      </c>
      <c r="C127" s="25" t="s">
        <v>32</v>
      </c>
      <c r="D127" s="25" t="s">
        <v>47</v>
      </c>
      <c r="E127" s="25" t="s">
        <v>34</v>
      </c>
      <c r="F127" s="26">
        <v>280</v>
      </c>
      <c r="G127" s="25">
        <v>1111</v>
      </c>
      <c r="H127" s="25">
        <v>709210000</v>
      </c>
      <c r="I127" s="26" t="s">
        <v>32</v>
      </c>
      <c r="J127" s="27" t="s">
        <v>48</v>
      </c>
      <c r="K127" s="24">
        <v>21800890771</v>
      </c>
      <c r="L127" s="24">
        <v>21800890771</v>
      </c>
      <c r="M127" s="24">
        <v>0</v>
      </c>
      <c r="N127" s="24">
        <v>0</v>
      </c>
      <c r="O127" s="24">
        <f t="shared" si="20"/>
        <v>21800890771</v>
      </c>
      <c r="P127" s="24">
        <v>0</v>
      </c>
      <c r="Q127" s="24">
        <v>15668615.210000001</v>
      </c>
      <c r="R127" s="24">
        <v>0</v>
      </c>
      <c r="S127" s="24">
        <v>21266907651.889999</v>
      </c>
      <c r="T127" s="24">
        <v>21266907651.889999</v>
      </c>
      <c r="U127" s="24">
        <v>518314503.89999998</v>
      </c>
      <c r="V127" s="24">
        <v>518314503.89999998</v>
      </c>
      <c r="W127" s="24">
        <v>0</v>
      </c>
      <c r="X127" s="24">
        <f t="shared" si="25"/>
        <v>518314503.90000153</v>
      </c>
      <c r="Y127" s="12">
        <f t="shared" si="15"/>
        <v>0.97550636234459209</v>
      </c>
      <c r="Z127" s="12">
        <f t="shared" si="16"/>
        <v>0.97550636234459209</v>
      </c>
      <c r="AA127" s="12">
        <f t="shared" si="17"/>
        <v>7.187144495417921E-4</v>
      </c>
      <c r="AB127" s="13">
        <f t="shared" si="18"/>
        <v>0.97622507679413384</v>
      </c>
    </row>
    <row r="128" spans="1:28" outlineLevel="2" x14ac:dyDescent="0.35">
      <c r="A128" s="25" t="s">
        <v>245</v>
      </c>
      <c r="B128" s="25" t="s">
        <v>217</v>
      </c>
      <c r="C128" s="25" t="s">
        <v>32</v>
      </c>
      <c r="D128" s="25" t="s">
        <v>47</v>
      </c>
      <c r="E128" s="25" t="s">
        <v>34</v>
      </c>
      <c r="F128" s="26">
        <v>280</v>
      </c>
      <c r="G128" s="25">
        <v>1111</v>
      </c>
      <c r="H128" s="25">
        <v>709300000</v>
      </c>
      <c r="I128" s="26" t="s">
        <v>32</v>
      </c>
      <c r="J128" s="27" t="s">
        <v>48</v>
      </c>
      <c r="K128" s="24">
        <v>13367293201</v>
      </c>
      <c r="L128" s="24">
        <v>13367293201</v>
      </c>
      <c r="M128" s="24">
        <v>0</v>
      </c>
      <c r="N128" s="24">
        <v>0</v>
      </c>
      <c r="O128" s="24">
        <f t="shared" si="20"/>
        <v>13367293201</v>
      </c>
      <c r="P128" s="24">
        <v>0</v>
      </c>
      <c r="Q128" s="24">
        <v>7029609.4699999997</v>
      </c>
      <c r="R128" s="24">
        <v>0</v>
      </c>
      <c r="S128" s="24">
        <v>12982677465.98</v>
      </c>
      <c r="T128" s="24">
        <v>12982677465.98</v>
      </c>
      <c r="U128" s="24">
        <v>377586125.55000001</v>
      </c>
      <c r="V128" s="24">
        <v>377586125.55000001</v>
      </c>
      <c r="W128" s="24">
        <v>0</v>
      </c>
      <c r="X128" s="24">
        <f t="shared" si="25"/>
        <v>377586125.55000114</v>
      </c>
      <c r="Y128" s="12">
        <f t="shared" si="15"/>
        <v>0.97122710415364966</v>
      </c>
      <c r="Z128" s="12">
        <f t="shared" si="16"/>
        <v>0.97122710415364966</v>
      </c>
      <c r="AA128" s="12">
        <f t="shared" si="17"/>
        <v>5.2588129580894642E-4</v>
      </c>
      <c r="AB128" s="13">
        <f t="shared" si="18"/>
        <v>0.97175298544945865</v>
      </c>
    </row>
    <row r="129" spans="1:28" outlineLevel="2" x14ac:dyDescent="0.35">
      <c r="A129" s="25" t="s">
        <v>245</v>
      </c>
      <c r="B129" s="25" t="s">
        <v>266</v>
      </c>
      <c r="C129" s="25" t="s">
        <v>32</v>
      </c>
      <c r="D129" s="25" t="s">
        <v>47</v>
      </c>
      <c r="E129" s="25" t="s">
        <v>34</v>
      </c>
      <c r="F129" s="26">
        <v>280</v>
      </c>
      <c r="G129" s="25">
        <v>1111</v>
      </c>
      <c r="H129" s="25">
        <v>709500000</v>
      </c>
      <c r="I129" s="26" t="s">
        <v>32</v>
      </c>
      <c r="J129" s="27" t="s">
        <v>48</v>
      </c>
      <c r="K129" s="24">
        <v>9829148031</v>
      </c>
      <c r="L129" s="24">
        <v>9829148031</v>
      </c>
      <c r="M129" s="24">
        <v>0</v>
      </c>
      <c r="N129" s="24">
        <v>0</v>
      </c>
      <c r="O129" s="24">
        <f t="shared" si="20"/>
        <v>9829148031</v>
      </c>
      <c r="P129" s="24">
        <v>0</v>
      </c>
      <c r="Q129" s="24">
        <v>2493042</v>
      </c>
      <c r="R129" s="24">
        <v>0</v>
      </c>
      <c r="S129" s="24">
        <v>9551317068.6299992</v>
      </c>
      <c r="T129" s="24">
        <v>9551317068.6299992</v>
      </c>
      <c r="U129" s="24">
        <v>275337920.37</v>
      </c>
      <c r="V129" s="24">
        <v>275337920.37</v>
      </c>
      <c r="W129" s="24">
        <v>0</v>
      </c>
      <c r="X129" s="24">
        <f t="shared" si="25"/>
        <v>275337920.37000084</v>
      </c>
      <c r="Y129" s="12">
        <f t="shared" si="15"/>
        <v>0.97173397312831655</v>
      </c>
      <c r="Z129" s="12">
        <f t="shared" si="16"/>
        <v>0.97173397312831655</v>
      </c>
      <c r="AA129" s="12">
        <f t="shared" si="17"/>
        <v>2.5363764917744983E-4</v>
      </c>
      <c r="AB129" s="13">
        <f t="shared" si="18"/>
        <v>0.97198761077749396</v>
      </c>
    </row>
    <row r="130" spans="1:28" outlineLevel="2" x14ac:dyDescent="0.35">
      <c r="A130" s="25" t="s">
        <v>245</v>
      </c>
      <c r="B130" s="25" t="s">
        <v>269</v>
      </c>
      <c r="C130" s="25" t="s">
        <v>32</v>
      </c>
      <c r="D130" s="25" t="s">
        <v>47</v>
      </c>
      <c r="E130" s="25" t="s">
        <v>34</v>
      </c>
      <c r="F130" s="26">
        <v>280</v>
      </c>
      <c r="G130" s="25">
        <v>1111</v>
      </c>
      <c r="H130" s="25">
        <v>709500000</v>
      </c>
      <c r="I130" s="26" t="s">
        <v>32</v>
      </c>
      <c r="J130" s="27" t="s">
        <v>48</v>
      </c>
      <c r="K130" s="24">
        <v>5872459060</v>
      </c>
      <c r="L130" s="24">
        <v>5872459060</v>
      </c>
      <c r="M130" s="24">
        <v>0</v>
      </c>
      <c r="N130" s="24">
        <v>0</v>
      </c>
      <c r="O130" s="24">
        <f t="shared" si="20"/>
        <v>5872459060</v>
      </c>
      <c r="P130" s="24">
        <v>0</v>
      </c>
      <c r="Q130" s="24">
        <v>3446133.07</v>
      </c>
      <c r="R130" s="24">
        <v>0</v>
      </c>
      <c r="S130" s="24">
        <v>5656094547.1599998</v>
      </c>
      <c r="T130" s="24">
        <v>5656094547.1599998</v>
      </c>
      <c r="U130" s="24">
        <v>212918379.77000001</v>
      </c>
      <c r="V130" s="24">
        <v>212918379.77000001</v>
      </c>
      <c r="W130" s="24">
        <v>0</v>
      </c>
      <c r="X130" s="24">
        <f t="shared" si="25"/>
        <v>212918379.77000046</v>
      </c>
      <c r="Y130" s="12">
        <f t="shared" si="15"/>
        <v>0.96315606279594901</v>
      </c>
      <c r="Z130" s="12">
        <f t="shared" si="16"/>
        <v>0.96315606279594901</v>
      </c>
      <c r="AA130" s="12">
        <f t="shared" si="17"/>
        <v>5.8682964577363951E-4</v>
      </c>
      <c r="AB130" s="13">
        <f t="shared" si="18"/>
        <v>0.96374289244172262</v>
      </c>
    </row>
    <row r="131" spans="1:28" outlineLevel="1" x14ac:dyDescent="0.35">
      <c r="A131" s="29"/>
      <c r="B131" s="29"/>
      <c r="C131" s="29"/>
      <c r="D131" s="29" t="s">
        <v>282</v>
      </c>
      <c r="E131" s="29"/>
      <c r="F131" s="39"/>
      <c r="G131" s="29"/>
      <c r="H131" s="29"/>
      <c r="I131" s="39"/>
      <c r="J131" s="40"/>
      <c r="K131" s="30">
        <f t="shared" ref="K131:X131" si="26">SUBTOTAL(9,K116:K130)</f>
        <v>100101245228</v>
      </c>
      <c r="L131" s="30">
        <f t="shared" si="26"/>
        <v>100077245228</v>
      </c>
      <c r="M131" s="30">
        <f t="shared" si="26"/>
        <v>0</v>
      </c>
      <c r="N131" s="30">
        <f t="shared" si="26"/>
        <v>0</v>
      </c>
      <c r="O131" s="30">
        <f t="shared" si="26"/>
        <v>100077245228</v>
      </c>
      <c r="P131" s="30">
        <f t="shared" si="26"/>
        <v>0</v>
      </c>
      <c r="Q131" s="30">
        <f t="shared" si="26"/>
        <v>59206434.369999997</v>
      </c>
      <c r="R131" s="30">
        <f t="shared" si="26"/>
        <v>0</v>
      </c>
      <c r="S131" s="30">
        <f t="shared" si="26"/>
        <v>96795672760.520004</v>
      </c>
      <c r="T131" s="30">
        <f t="shared" si="26"/>
        <v>96795672760.520004</v>
      </c>
      <c r="U131" s="30">
        <f t="shared" si="26"/>
        <v>3222366033.1100001</v>
      </c>
      <c r="V131" s="30">
        <f t="shared" si="26"/>
        <v>3222366033.1100001</v>
      </c>
      <c r="W131" s="30">
        <f t="shared" si="26"/>
        <v>0</v>
      </c>
      <c r="X131" s="30">
        <f t="shared" si="26"/>
        <v>3222366033.1100011</v>
      </c>
      <c r="Y131" s="14">
        <f t="shared" si="15"/>
        <v>0.96720960434108882</v>
      </c>
      <c r="Z131" s="14">
        <f t="shared" si="16"/>
        <v>0.96720960434108882</v>
      </c>
      <c r="AA131" s="14">
        <f t="shared" si="17"/>
        <v>5.9160735524957267E-4</v>
      </c>
      <c r="AB131" s="15">
        <f t="shared" si="18"/>
        <v>0.96780121169633837</v>
      </c>
    </row>
    <row r="132" spans="1:28" outlineLevel="2" x14ac:dyDescent="0.35">
      <c r="A132" s="25" t="s">
        <v>30</v>
      </c>
      <c r="B132" s="25" t="s">
        <v>31</v>
      </c>
      <c r="C132" s="25" t="s">
        <v>32</v>
      </c>
      <c r="D132" s="25" t="s">
        <v>49</v>
      </c>
      <c r="E132" s="25" t="s">
        <v>34</v>
      </c>
      <c r="F132" s="26" t="s">
        <v>35</v>
      </c>
      <c r="G132" s="25">
        <v>1111</v>
      </c>
      <c r="H132" s="25">
        <v>709800000</v>
      </c>
      <c r="I132" s="26" t="s">
        <v>32</v>
      </c>
      <c r="J132" s="27" t="s">
        <v>50</v>
      </c>
      <c r="K132" s="24">
        <v>345503516</v>
      </c>
      <c r="L132" s="24">
        <v>345503516</v>
      </c>
      <c r="M132" s="24">
        <v>0</v>
      </c>
      <c r="N132" s="24">
        <v>0</v>
      </c>
      <c r="O132" s="24">
        <f t="shared" si="20"/>
        <v>345503516</v>
      </c>
      <c r="P132" s="24">
        <v>0</v>
      </c>
      <c r="Q132" s="24">
        <v>0</v>
      </c>
      <c r="R132" s="24">
        <v>0</v>
      </c>
      <c r="S132" s="24">
        <v>45569911.270000003</v>
      </c>
      <c r="T132" s="24">
        <v>45569911.270000003</v>
      </c>
      <c r="U132" s="24">
        <v>299933604.73000002</v>
      </c>
      <c r="V132" s="24">
        <v>299933604.73000002</v>
      </c>
      <c r="W132" s="24">
        <v>0</v>
      </c>
      <c r="X132" s="24">
        <f t="shared" ref="X132:X146" si="27">+$O132-$P132-$Q132-$R132-$S132-$W132</f>
        <v>299933604.73000002</v>
      </c>
      <c r="Y132" s="12">
        <f t="shared" si="15"/>
        <v>0.13189420413886613</v>
      </c>
      <c r="Z132" s="12">
        <f t="shared" si="16"/>
        <v>0.13189420413886613</v>
      </c>
      <c r="AA132" s="12">
        <f t="shared" si="17"/>
        <v>0</v>
      </c>
      <c r="AB132" s="13">
        <f t="shared" si="18"/>
        <v>0.13189420413886613</v>
      </c>
    </row>
    <row r="133" spans="1:28" outlineLevel="2" x14ac:dyDescent="0.35">
      <c r="A133" s="25" t="s">
        <v>141</v>
      </c>
      <c r="B133" s="25" t="s">
        <v>31</v>
      </c>
      <c r="C133" s="25" t="s">
        <v>32</v>
      </c>
      <c r="D133" s="25" t="s">
        <v>49</v>
      </c>
      <c r="E133" s="25" t="s">
        <v>34</v>
      </c>
      <c r="F133" s="26" t="s">
        <v>35</v>
      </c>
      <c r="G133" s="25">
        <v>1111</v>
      </c>
      <c r="H133" s="25">
        <v>709800000</v>
      </c>
      <c r="I133" s="26" t="s">
        <v>32</v>
      </c>
      <c r="J133" s="27" t="s">
        <v>50</v>
      </c>
      <c r="K133" s="24">
        <v>343262319</v>
      </c>
      <c r="L133" s="24">
        <v>343262319</v>
      </c>
      <c r="M133" s="24">
        <v>0</v>
      </c>
      <c r="N133" s="24">
        <v>0</v>
      </c>
      <c r="O133" s="24">
        <f t="shared" si="20"/>
        <v>343262319</v>
      </c>
      <c r="P133" s="24">
        <v>0</v>
      </c>
      <c r="Q133" s="24">
        <v>0</v>
      </c>
      <c r="R133" s="24">
        <v>0</v>
      </c>
      <c r="S133" s="24">
        <v>49371394.57</v>
      </c>
      <c r="T133" s="24">
        <v>49371394.57</v>
      </c>
      <c r="U133" s="24">
        <v>293890924.43000001</v>
      </c>
      <c r="V133" s="24">
        <v>293890924.43000001</v>
      </c>
      <c r="W133" s="24">
        <v>0</v>
      </c>
      <c r="X133" s="24">
        <f t="shared" si="27"/>
        <v>293890924.43000001</v>
      </c>
      <c r="Y133" s="12">
        <f t="shared" si="15"/>
        <v>0.143829927834287</v>
      </c>
      <c r="Z133" s="12">
        <f t="shared" si="16"/>
        <v>0.143829927834287</v>
      </c>
      <c r="AA133" s="12">
        <f t="shared" si="17"/>
        <v>0</v>
      </c>
      <c r="AB133" s="13">
        <f t="shared" si="18"/>
        <v>0.143829927834287</v>
      </c>
    </row>
    <row r="134" spans="1:28" outlineLevel="2" x14ac:dyDescent="0.35">
      <c r="A134" s="25" t="s">
        <v>199</v>
      </c>
      <c r="B134" s="25" t="s">
        <v>200</v>
      </c>
      <c r="C134" s="25" t="s">
        <v>32</v>
      </c>
      <c r="D134" s="25" t="s">
        <v>49</v>
      </c>
      <c r="E134" s="25" t="s">
        <v>34</v>
      </c>
      <c r="F134" s="26" t="s">
        <v>35</v>
      </c>
      <c r="G134" s="25">
        <v>1111</v>
      </c>
      <c r="H134" s="25">
        <v>709800000</v>
      </c>
      <c r="I134" s="26" t="s">
        <v>32</v>
      </c>
      <c r="J134" s="27" t="s">
        <v>50</v>
      </c>
      <c r="K134" s="24">
        <v>26240660</v>
      </c>
      <c r="L134" s="24">
        <v>26240660</v>
      </c>
      <c r="M134" s="24">
        <v>0</v>
      </c>
      <c r="N134" s="24">
        <v>0</v>
      </c>
      <c r="O134" s="24">
        <f t="shared" si="20"/>
        <v>26240660</v>
      </c>
      <c r="P134" s="24">
        <v>0</v>
      </c>
      <c r="Q134" s="24">
        <v>0</v>
      </c>
      <c r="R134" s="24">
        <v>0</v>
      </c>
      <c r="S134" s="24">
        <v>4738624.38</v>
      </c>
      <c r="T134" s="24">
        <v>4738624.38</v>
      </c>
      <c r="U134" s="24">
        <v>21502035.620000001</v>
      </c>
      <c r="V134" s="24">
        <v>21502035.620000001</v>
      </c>
      <c r="W134" s="24">
        <v>0</v>
      </c>
      <c r="X134" s="24">
        <f t="shared" si="27"/>
        <v>21502035.620000001</v>
      </c>
      <c r="Y134" s="12">
        <f t="shared" si="15"/>
        <v>0.18058327724988624</v>
      </c>
      <c r="Z134" s="12">
        <f t="shared" si="16"/>
        <v>0.18058327724988624</v>
      </c>
      <c r="AA134" s="12">
        <f t="shared" si="17"/>
        <v>0</v>
      </c>
      <c r="AB134" s="13">
        <f t="shared" si="18"/>
        <v>0.18058327724988624</v>
      </c>
    </row>
    <row r="135" spans="1:28" outlineLevel="2" x14ac:dyDescent="0.35">
      <c r="A135" s="25" t="s">
        <v>199</v>
      </c>
      <c r="B135" s="25" t="s">
        <v>204</v>
      </c>
      <c r="C135" s="25" t="s">
        <v>32</v>
      </c>
      <c r="D135" s="25" t="s">
        <v>49</v>
      </c>
      <c r="E135" s="25" t="s">
        <v>34</v>
      </c>
      <c r="F135" s="26" t="s">
        <v>35</v>
      </c>
      <c r="G135" s="25">
        <v>1111</v>
      </c>
      <c r="H135" s="25">
        <v>709800000</v>
      </c>
      <c r="I135" s="26" t="s">
        <v>32</v>
      </c>
      <c r="J135" s="27" t="s">
        <v>50</v>
      </c>
      <c r="K135" s="24">
        <v>615791810</v>
      </c>
      <c r="L135" s="24">
        <v>615791810</v>
      </c>
      <c r="M135" s="24">
        <v>0</v>
      </c>
      <c r="N135" s="24">
        <v>0</v>
      </c>
      <c r="O135" s="24">
        <f t="shared" si="20"/>
        <v>615791810</v>
      </c>
      <c r="P135" s="24">
        <v>0</v>
      </c>
      <c r="Q135" s="24">
        <v>0</v>
      </c>
      <c r="R135" s="24">
        <v>0</v>
      </c>
      <c r="S135" s="24">
        <v>92838453.609999999</v>
      </c>
      <c r="T135" s="24">
        <v>92838453.609999999</v>
      </c>
      <c r="U135" s="24">
        <v>522953356.38999999</v>
      </c>
      <c r="V135" s="24">
        <v>522953356.38999999</v>
      </c>
      <c r="W135" s="24">
        <v>0</v>
      </c>
      <c r="X135" s="24">
        <f t="shared" si="27"/>
        <v>522953356.38999999</v>
      </c>
      <c r="Y135" s="12">
        <f t="shared" si="15"/>
        <v>0.15076272873781807</v>
      </c>
      <c r="Z135" s="12">
        <f t="shared" si="16"/>
        <v>0.15076272873781807</v>
      </c>
      <c r="AA135" s="12">
        <f t="shared" si="17"/>
        <v>0</v>
      </c>
      <c r="AB135" s="13">
        <f t="shared" si="18"/>
        <v>0.15076272873781807</v>
      </c>
    </row>
    <row r="136" spans="1:28" outlineLevel="2" x14ac:dyDescent="0.35">
      <c r="A136" s="25" t="s">
        <v>199</v>
      </c>
      <c r="B136" s="25" t="s">
        <v>217</v>
      </c>
      <c r="C136" s="25" t="s">
        <v>32</v>
      </c>
      <c r="D136" s="25" t="s">
        <v>49</v>
      </c>
      <c r="E136" s="25" t="s">
        <v>34</v>
      </c>
      <c r="F136" s="26" t="s">
        <v>35</v>
      </c>
      <c r="G136" s="25">
        <v>1111</v>
      </c>
      <c r="H136" s="25">
        <v>709800000</v>
      </c>
      <c r="I136" s="26" t="s">
        <v>32</v>
      </c>
      <c r="J136" s="27" t="s">
        <v>50</v>
      </c>
      <c r="K136" s="24">
        <v>117939064</v>
      </c>
      <c r="L136" s="24">
        <v>117939064</v>
      </c>
      <c r="M136" s="24">
        <v>0</v>
      </c>
      <c r="N136" s="24">
        <v>0</v>
      </c>
      <c r="O136" s="24">
        <f t="shared" si="20"/>
        <v>117939064</v>
      </c>
      <c r="P136" s="24">
        <v>0</v>
      </c>
      <c r="Q136" s="24">
        <v>0</v>
      </c>
      <c r="R136" s="24">
        <v>0</v>
      </c>
      <c r="S136" s="24">
        <v>17063489.34</v>
      </c>
      <c r="T136" s="24">
        <v>17063489.34</v>
      </c>
      <c r="U136" s="24">
        <v>100875574.66</v>
      </c>
      <c r="V136" s="24">
        <v>100875574.66</v>
      </c>
      <c r="W136" s="24">
        <v>0</v>
      </c>
      <c r="X136" s="24">
        <f t="shared" si="27"/>
        <v>100875574.66</v>
      </c>
      <c r="Y136" s="12">
        <f t="shared" si="15"/>
        <v>0.14468055588435058</v>
      </c>
      <c r="Z136" s="12">
        <f t="shared" si="16"/>
        <v>0.14468055588435058</v>
      </c>
      <c r="AA136" s="12">
        <f t="shared" si="17"/>
        <v>0</v>
      </c>
      <c r="AB136" s="13">
        <f t="shared" si="18"/>
        <v>0.14468055588435058</v>
      </c>
    </row>
    <row r="137" spans="1:28" outlineLevel="2" x14ac:dyDescent="0.35">
      <c r="A137" s="25" t="s">
        <v>220</v>
      </c>
      <c r="B137" s="25" t="s">
        <v>31</v>
      </c>
      <c r="C137" s="25" t="s">
        <v>32</v>
      </c>
      <c r="D137" s="25" t="s">
        <v>49</v>
      </c>
      <c r="E137" s="25" t="s">
        <v>34</v>
      </c>
      <c r="F137" s="26" t="s">
        <v>35</v>
      </c>
      <c r="G137" s="25">
        <v>1111</v>
      </c>
      <c r="H137" s="25">
        <v>709800000</v>
      </c>
      <c r="I137" s="26" t="s">
        <v>32</v>
      </c>
      <c r="J137" s="27" t="s">
        <v>50</v>
      </c>
      <c r="K137" s="24">
        <v>57050070</v>
      </c>
      <c r="L137" s="24">
        <v>57050070</v>
      </c>
      <c r="M137" s="24">
        <v>0</v>
      </c>
      <c r="N137" s="24">
        <v>0</v>
      </c>
      <c r="O137" s="24">
        <f t="shared" si="20"/>
        <v>57050070</v>
      </c>
      <c r="P137" s="24">
        <v>0</v>
      </c>
      <c r="Q137" s="24">
        <v>0</v>
      </c>
      <c r="R137" s="24">
        <v>0</v>
      </c>
      <c r="S137" s="24">
        <v>7565188.0199999996</v>
      </c>
      <c r="T137" s="24">
        <v>7565188.0199999996</v>
      </c>
      <c r="U137" s="24">
        <v>49484881.979999997</v>
      </c>
      <c r="V137" s="24">
        <v>49484881.979999997</v>
      </c>
      <c r="W137" s="24">
        <v>0</v>
      </c>
      <c r="X137" s="24">
        <f t="shared" si="27"/>
        <v>49484881.980000004</v>
      </c>
      <c r="Y137" s="12">
        <f t="shared" si="15"/>
        <v>0.1326061128408782</v>
      </c>
      <c r="Z137" s="12">
        <f t="shared" si="16"/>
        <v>0.1326061128408782</v>
      </c>
      <c r="AA137" s="12">
        <f t="shared" si="17"/>
        <v>0</v>
      </c>
      <c r="AB137" s="13">
        <f t="shared" si="18"/>
        <v>0.1326061128408782</v>
      </c>
    </row>
    <row r="138" spans="1:28" outlineLevel="2" x14ac:dyDescent="0.35">
      <c r="A138" s="25" t="s">
        <v>223</v>
      </c>
      <c r="B138" s="25" t="s">
        <v>31</v>
      </c>
      <c r="C138" s="25" t="s">
        <v>32</v>
      </c>
      <c r="D138" s="25" t="s">
        <v>49</v>
      </c>
      <c r="E138" s="25" t="s">
        <v>34</v>
      </c>
      <c r="F138" s="26" t="s">
        <v>35</v>
      </c>
      <c r="G138" s="25">
        <v>1111</v>
      </c>
      <c r="H138" s="25">
        <v>709800000</v>
      </c>
      <c r="I138" s="26" t="s">
        <v>32</v>
      </c>
      <c r="J138" s="27" t="s">
        <v>50</v>
      </c>
      <c r="K138" s="24">
        <v>448336196</v>
      </c>
      <c r="L138" s="24">
        <v>448336196</v>
      </c>
      <c r="M138" s="24">
        <v>0</v>
      </c>
      <c r="N138" s="24">
        <v>0</v>
      </c>
      <c r="O138" s="24">
        <f t="shared" si="20"/>
        <v>448336196</v>
      </c>
      <c r="P138" s="24">
        <v>0</v>
      </c>
      <c r="Q138" s="24">
        <v>0</v>
      </c>
      <c r="R138" s="24">
        <v>0</v>
      </c>
      <c r="S138" s="24">
        <v>70897007.769999996</v>
      </c>
      <c r="T138" s="24">
        <v>70897007.769999996</v>
      </c>
      <c r="U138" s="24">
        <v>377439188.23000002</v>
      </c>
      <c r="V138" s="24">
        <v>377439188.23000002</v>
      </c>
      <c r="W138" s="24">
        <v>0</v>
      </c>
      <c r="X138" s="24">
        <f t="shared" si="27"/>
        <v>377439188.23000002</v>
      </c>
      <c r="Y138" s="12">
        <f t="shared" si="15"/>
        <v>0.15813358011807727</v>
      </c>
      <c r="Z138" s="12">
        <f t="shared" si="16"/>
        <v>0.15813358011807727</v>
      </c>
      <c r="AA138" s="12">
        <f t="shared" si="17"/>
        <v>0</v>
      </c>
      <c r="AB138" s="13">
        <f t="shared" si="18"/>
        <v>0.15813358011807727</v>
      </c>
    </row>
    <row r="139" spans="1:28" outlineLevel="2" x14ac:dyDescent="0.35">
      <c r="A139" s="25" t="s">
        <v>226</v>
      </c>
      <c r="B139" s="25" t="s">
        <v>31</v>
      </c>
      <c r="C139" s="25" t="s">
        <v>32</v>
      </c>
      <c r="D139" s="25" t="s">
        <v>49</v>
      </c>
      <c r="E139" s="25" t="s">
        <v>34</v>
      </c>
      <c r="F139" s="26" t="s">
        <v>35</v>
      </c>
      <c r="G139" s="25">
        <v>1111</v>
      </c>
      <c r="H139" s="25">
        <v>709800000</v>
      </c>
      <c r="I139" s="26" t="s">
        <v>32</v>
      </c>
      <c r="J139" s="27" t="s">
        <v>50</v>
      </c>
      <c r="K139" s="24">
        <v>133285001</v>
      </c>
      <c r="L139" s="24">
        <v>133285001</v>
      </c>
      <c r="M139" s="24">
        <v>0</v>
      </c>
      <c r="N139" s="24">
        <v>0</v>
      </c>
      <c r="O139" s="24">
        <f t="shared" si="20"/>
        <v>133285001</v>
      </c>
      <c r="P139" s="24">
        <v>0</v>
      </c>
      <c r="Q139" s="24">
        <v>0</v>
      </c>
      <c r="R139" s="24">
        <v>0</v>
      </c>
      <c r="S139" s="24">
        <v>21147787.170000002</v>
      </c>
      <c r="T139" s="24">
        <v>21147787.170000002</v>
      </c>
      <c r="U139" s="24">
        <v>112137213.83</v>
      </c>
      <c r="V139" s="24">
        <v>112137213.83</v>
      </c>
      <c r="W139" s="24">
        <v>0</v>
      </c>
      <c r="X139" s="24">
        <f t="shared" si="27"/>
        <v>112137213.83</v>
      </c>
      <c r="Y139" s="12">
        <f t="shared" si="15"/>
        <v>0.15866591898063609</v>
      </c>
      <c r="Z139" s="12">
        <f t="shared" si="16"/>
        <v>0.15866591898063609</v>
      </c>
      <c r="AA139" s="12">
        <f t="shared" si="17"/>
        <v>0</v>
      </c>
      <c r="AB139" s="13">
        <f t="shared" si="18"/>
        <v>0.15866591898063609</v>
      </c>
    </row>
    <row r="140" spans="1:28" outlineLevel="2" x14ac:dyDescent="0.35">
      <c r="A140" s="25" t="s">
        <v>228</v>
      </c>
      <c r="B140" s="25" t="s">
        <v>31</v>
      </c>
      <c r="C140" s="25" t="s">
        <v>32</v>
      </c>
      <c r="D140" s="25" t="s">
        <v>49</v>
      </c>
      <c r="E140" s="25" t="s">
        <v>34</v>
      </c>
      <c r="F140" s="26" t="s">
        <v>35</v>
      </c>
      <c r="G140" s="25">
        <v>1111</v>
      </c>
      <c r="H140" s="25">
        <v>709800000</v>
      </c>
      <c r="I140" s="26" t="s">
        <v>32</v>
      </c>
      <c r="J140" s="27" t="s">
        <v>50</v>
      </c>
      <c r="K140" s="24">
        <v>2756075828</v>
      </c>
      <c r="L140" s="24">
        <v>2756075828</v>
      </c>
      <c r="M140" s="24">
        <v>0</v>
      </c>
      <c r="N140" s="24">
        <v>0</v>
      </c>
      <c r="O140" s="24">
        <f t="shared" si="20"/>
        <v>2756075828</v>
      </c>
      <c r="P140" s="24">
        <v>0</v>
      </c>
      <c r="Q140" s="24">
        <v>0</v>
      </c>
      <c r="R140" s="24">
        <v>0</v>
      </c>
      <c r="S140" s="24">
        <v>367299828.60000002</v>
      </c>
      <c r="T140" s="24">
        <v>367299828.60000002</v>
      </c>
      <c r="U140" s="24">
        <v>2388775999.4000001</v>
      </c>
      <c r="V140" s="24">
        <v>2388775999.4000001</v>
      </c>
      <c r="W140" s="24">
        <v>0</v>
      </c>
      <c r="X140" s="24">
        <f t="shared" si="27"/>
        <v>2388775999.4000001</v>
      </c>
      <c r="Y140" s="12">
        <f t="shared" ref="Y140:Y203" si="28">IFERROR(($S140/$L140),0)</f>
        <v>0.13326913028606266</v>
      </c>
      <c r="Z140" s="12">
        <f t="shared" ref="Z140:Z203" si="29">IFERROR(($S140/$O140),0)</f>
        <v>0.13326913028606266</v>
      </c>
      <c r="AA140" s="12">
        <f t="shared" ref="AA140:AA203" si="30">IFERROR((($P140+$Q140+$R140)/$O140),0)</f>
        <v>0</v>
      </c>
      <c r="AB140" s="13">
        <f t="shared" ref="AB140:AB203" si="31">$Z140+$AA140</f>
        <v>0.13326913028606266</v>
      </c>
    </row>
    <row r="141" spans="1:28" outlineLevel="2" x14ac:dyDescent="0.35">
      <c r="A141" s="25" t="s">
        <v>233</v>
      </c>
      <c r="B141" s="25" t="s">
        <v>31</v>
      </c>
      <c r="C141" s="25" t="s">
        <v>32</v>
      </c>
      <c r="D141" s="25" t="s">
        <v>49</v>
      </c>
      <c r="E141" s="25" t="s">
        <v>34</v>
      </c>
      <c r="F141" s="26" t="s">
        <v>35</v>
      </c>
      <c r="G141" s="25">
        <v>1111</v>
      </c>
      <c r="H141" s="25">
        <v>709600000</v>
      </c>
      <c r="I141" s="26" t="s">
        <v>32</v>
      </c>
      <c r="J141" s="27" t="s">
        <v>50</v>
      </c>
      <c r="K141" s="24">
        <v>44811270</v>
      </c>
      <c r="L141" s="24">
        <v>44811270</v>
      </c>
      <c r="M141" s="24">
        <v>0</v>
      </c>
      <c r="N141" s="24">
        <v>0</v>
      </c>
      <c r="O141" s="24">
        <f t="shared" si="20"/>
        <v>44811270</v>
      </c>
      <c r="P141" s="24">
        <v>0</v>
      </c>
      <c r="Q141" s="24">
        <v>0</v>
      </c>
      <c r="R141" s="24">
        <v>0</v>
      </c>
      <c r="S141" s="24">
        <v>6907082.9699999997</v>
      </c>
      <c r="T141" s="24">
        <v>6907082.9699999997</v>
      </c>
      <c r="U141" s="24">
        <v>37904187.030000001</v>
      </c>
      <c r="V141" s="24">
        <v>37904187.030000001</v>
      </c>
      <c r="W141" s="24">
        <v>0</v>
      </c>
      <c r="X141" s="24">
        <f t="shared" si="27"/>
        <v>37904187.030000001</v>
      </c>
      <c r="Y141" s="12">
        <f t="shared" si="28"/>
        <v>0.15413718401643159</v>
      </c>
      <c r="Z141" s="12">
        <f t="shared" si="29"/>
        <v>0.15413718401643159</v>
      </c>
      <c r="AA141" s="12">
        <f t="shared" si="30"/>
        <v>0</v>
      </c>
      <c r="AB141" s="13">
        <f t="shared" si="31"/>
        <v>0.15413718401643159</v>
      </c>
    </row>
    <row r="142" spans="1:28" outlineLevel="2" x14ac:dyDescent="0.35">
      <c r="A142" s="25" t="s">
        <v>245</v>
      </c>
      <c r="B142" s="25" t="s">
        <v>200</v>
      </c>
      <c r="C142" s="25" t="s">
        <v>32</v>
      </c>
      <c r="D142" s="25" t="s">
        <v>49</v>
      </c>
      <c r="E142" s="25" t="s">
        <v>34</v>
      </c>
      <c r="F142" s="26">
        <v>280</v>
      </c>
      <c r="G142" s="25">
        <v>1111</v>
      </c>
      <c r="H142" s="25">
        <v>709120000</v>
      </c>
      <c r="I142" s="26" t="s">
        <v>32</v>
      </c>
      <c r="J142" s="27" t="s">
        <v>50</v>
      </c>
      <c r="K142" s="24">
        <v>140394891552</v>
      </c>
      <c r="L142" s="24">
        <v>140394891552</v>
      </c>
      <c r="M142" s="24">
        <v>0</v>
      </c>
      <c r="N142" s="24">
        <v>0</v>
      </c>
      <c r="O142" s="24">
        <f t="shared" si="20"/>
        <v>140394891552</v>
      </c>
      <c r="P142" s="24">
        <v>0</v>
      </c>
      <c r="Q142" s="24">
        <v>0</v>
      </c>
      <c r="R142" s="24">
        <v>0</v>
      </c>
      <c r="S142" s="24">
        <v>19134498983.630001</v>
      </c>
      <c r="T142" s="24">
        <v>19134498983.630001</v>
      </c>
      <c r="U142" s="24">
        <v>121260392568.37</v>
      </c>
      <c r="V142" s="24">
        <v>121260392568.37</v>
      </c>
      <c r="W142" s="24">
        <v>0</v>
      </c>
      <c r="X142" s="24">
        <f t="shared" si="27"/>
        <v>121260392568.37</v>
      </c>
      <c r="Y142" s="12">
        <f t="shared" si="28"/>
        <v>0.13629056422286484</v>
      </c>
      <c r="Z142" s="12">
        <f t="shared" si="29"/>
        <v>0.13629056422286484</v>
      </c>
      <c r="AA142" s="12">
        <f t="shared" si="30"/>
        <v>0</v>
      </c>
      <c r="AB142" s="13">
        <f t="shared" si="31"/>
        <v>0.13629056422286484</v>
      </c>
    </row>
    <row r="143" spans="1:28" outlineLevel="2" x14ac:dyDescent="0.35">
      <c r="A143" s="25" t="s">
        <v>245</v>
      </c>
      <c r="B143" s="25" t="s">
        <v>204</v>
      </c>
      <c r="C143" s="25" t="s">
        <v>32</v>
      </c>
      <c r="D143" s="25" t="s">
        <v>49</v>
      </c>
      <c r="E143" s="25" t="s">
        <v>34</v>
      </c>
      <c r="F143" s="26">
        <v>280</v>
      </c>
      <c r="G143" s="25">
        <v>1111</v>
      </c>
      <c r="H143" s="25">
        <v>709210000</v>
      </c>
      <c r="I143" s="26" t="s">
        <v>32</v>
      </c>
      <c r="J143" s="27" t="s">
        <v>50</v>
      </c>
      <c r="K143" s="24">
        <v>50404321735</v>
      </c>
      <c r="L143" s="24">
        <v>50404321735</v>
      </c>
      <c r="M143" s="24">
        <v>0</v>
      </c>
      <c r="N143" s="24">
        <v>0</v>
      </c>
      <c r="O143" s="24">
        <f t="shared" si="20"/>
        <v>50404321735</v>
      </c>
      <c r="P143" s="24">
        <v>0</v>
      </c>
      <c r="Q143" s="24">
        <v>0</v>
      </c>
      <c r="R143" s="24">
        <v>0</v>
      </c>
      <c r="S143" s="24">
        <v>7357556775.3699999</v>
      </c>
      <c r="T143" s="24">
        <v>7357556775.3699999</v>
      </c>
      <c r="U143" s="24">
        <v>43046764959.629997</v>
      </c>
      <c r="V143" s="24">
        <v>43046764959.629997</v>
      </c>
      <c r="W143" s="24">
        <v>0</v>
      </c>
      <c r="X143" s="24">
        <f t="shared" si="27"/>
        <v>43046764959.629997</v>
      </c>
      <c r="Y143" s="12">
        <f t="shared" si="28"/>
        <v>0.14597075254880423</v>
      </c>
      <c r="Z143" s="12">
        <f t="shared" si="29"/>
        <v>0.14597075254880423</v>
      </c>
      <c r="AA143" s="12">
        <f t="shared" si="30"/>
        <v>0</v>
      </c>
      <c r="AB143" s="13">
        <f t="shared" si="31"/>
        <v>0.14597075254880423</v>
      </c>
    </row>
    <row r="144" spans="1:28" outlineLevel="2" x14ac:dyDescent="0.35">
      <c r="A144" s="25" t="s">
        <v>245</v>
      </c>
      <c r="B144" s="25" t="s">
        <v>217</v>
      </c>
      <c r="C144" s="25" t="s">
        <v>32</v>
      </c>
      <c r="D144" s="25" t="s">
        <v>49</v>
      </c>
      <c r="E144" s="25" t="s">
        <v>34</v>
      </c>
      <c r="F144" s="26">
        <v>280</v>
      </c>
      <c r="G144" s="25">
        <v>1111</v>
      </c>
      <c r="H144" s="25">
        <v>709300000</v>
      </c>
      <c r="I144" s="26" t="s">
        <v>32</v>
      </c>
      <c r="J144" s="27" t="s">
        <v>50</v>
      </c>
      <c r="K144" s="24">
        <v>39419427030</v>
      </c>
      <c r="L144" s="24">
        <v>39419427030</v>
      </c>
      <c r="M144" s="24">
        <v>0</v>
      </c>
      <c r="N144" s="24">
        <v>0</v>
      </c>
      <c r="O144" s="24">
        <f t="shared" si="20"/>
        <v>39419427030</v>
      </c>
      <c r="P144" s="24">
        <v>0</v>
      </c>
      <c r="Q144" s="24">
        <v>0</v>
      </c>
      <c r="R144" s="24">
        <v>0</v>
      </c>
      <c r="S144" s="24">
        <v>5874918770.0500002</v>
      </c>
      <c r="T144" s="24">
        <v>5874918770.0500002</v>
      </c>
      <c r="U144" s="24">
        <v>33544508259.950001</v>
      </c>
      <c r="V144" s="24">
        <v>33544508259.950001</v>
      </c>
      <c r="W144" s="24">
        <v>0</v>
      </c>
      <c r="X144" s="24">
        <f t="shared" si="27"/>
        <v>33544508259.950001</v>
      </c>
      <c r="Y144" s="12">
        <f t="shared" si="28"/>
        <v>0.14903612793709348</v>
      </c>
      <c r="Z144" s="12">
        <f t="shared" si="29"/>
        <v>0.14903612793709348</v>
      </c>
      <c r="AA144" s="12">
        <f t="shared" si="30"/>
        <v>0</v>
      </c>
      <c r="AB144" s="13">
        <f t="shared" si="31"/>
        <v>0.14903612793709348</v>
      </c>
    </row>
    <row r="145" spans="1:28" outlineLevel="2" x14ac:dyDescent="0.35">
      <c r="A145" s="25" t="s">
        <v>245</v>
      </c>
      <c r="B145" s="25" t="s">
        <v>266</v>
      </c>
      <c r="C145" s="25" t="s">
        <v>32</v>
      </c>
      <c r="D145" s="25" t="s">
        <v>49</v>
      </c>
      <c r="E145" s="25" t="s">
        <v>34</v>
      </c>
      <c r="F145" s="26">
        <v>280</v>
      </c>
      <c r="G145" s="25">
        <v>1111</v>
      </c>
      <c r="H145" s="25">
        <v>709500000</v>
      </c>
      <c r="I145" s="26" t="s">
        <v>32</v>
      </c>
      <c r="J145" s="27" t="s">
        <v>50</v>
      </c>
      <c r="K145" s="24">
        <v>18889349756</v>
      </c>
      <c r="L145" s="24">
        <v>18889349756</v>
      </c>
      <c r="M145" s="24">
        <v>0</v>
      </c>
      <c r="N145" s="24">
        <v>0</v>
      </c>
      <c r="O145" s="24">
        <f t="shared" si="20"/>
        <v>18889349756</v>
      </c>
      <c r="P145" s="24">
        <v>0</v>
      </c>
      <c r="Q145" s="24">
        <v>0</v>
      </c>
      <c r="R145" s="24">
        <v>0</v>
      </c>
      <c r="S145" s="24">
        <v>3086278361.8800001</v>
      </c>
      <c r="T145" s="24">
        <v>3086278361.8800001</v>
      </c>
      <c r="U145" s="24">
        <v>15803071394.120001</v>
      </c>
      <c r="V145" s="24">
        <v>15803071394.120001</v>
      </c>
      <c r="W145" s="24">
        <v>0</v>
      </c>
      <c r="X145" s="24">
        <f t="shared" si="27"/>
        <v>15803071394.119999</v>
      </c>
      <c r="Y145" s="12">
        <f t="shared" si="28"/>
        <v>0.16338722093383212</v>
      </c>
      <c r="Z145" s="12">
        <f t="shared" si="29"/>
        <v>0.16338722093383212</v>
      </c>
      <c r="AA145" s="12">
        <f t="shared" si="30"/>
        <v>0</v>
      </c>
      <c r="AB145" s="13">
        <f t="shared" si="31"/>
        <v>0.16338722093383212</v>
      </c>
    </row>
    <row r="146" spans="1:28" outlineLevel="2" x14ac:dyDescent="0.35">
      <c r="A146" s="25" t="s">
        <v>245</v>
      </c>
      <c r="B146" s="25" t="s">
        <v>269</v>
      </c>
      <c r="C146" s="25" t="s">
        <v>32</v>
      </c>
      <c r="D146" s="25" t="s">
        <v>49</v>
      </c>
      <c r="E146" s="25" t="s">
        <v>34</v>
      </c>
      <c r="F146" s="26">
        <v>280</v>
      </c>
      <c r="G146" s="25">
        <v>1111</v>
      </c>
      <c r="H146" s="25">
        <v>709500000</v>
      </c>
      <c r="I146" s="26" t="s">
        <v>32</v>
      </c>
      <c r="J146" s="27" t="s">
        <v>50</v>
      </c>
      <c r="K146" s="24">
        <v>13091657761</v>
      </c>
      <c r="L146" s="24">
        <v>13091657761</v>
      </c>
      <c r="M146" s="24">
        <v>0</v>
      </c>
      <c r="N146" s="24">
        <v>0</v>
      </c>
      <c r="O146" s="24">
        <f t="shared" si="20"/>
        <v>13091657761</v>
      </c>
      <c r="P146" s="24">
        <v>0</v>
      </c>
      <c r="Q146" s="24">
        <v>0</v>
      </c>
      <c r="R146" s="24">
        <v>0</v>
      </c>
      <c r="S146" s="24">
        <v>1824562276.5899999</v>
      </c>
      <c r="T146" s="24">
        <v>1824562276.5899999</v>
      </c>
      <c r="U146" s="24">
        <v>11267095484.41</v>
      </c>
      <c r="V146" s="24">
        <v>11267095484.41</v>
      </c>
      <c r="W146" s="24">
        <v>0</v>
      </c>
      <c r="X146" s="24">
        <f t="shared" si="27"/>
        <v>11267095484.41</v>
      </c>
      <c r="Y146" s="12">
        <f t="shared" si="28"/>
        <v>0.13936831453273735</v>
      </c>
      <c r="Z146" s="12">
        <f t="shared" si="29"/>
        <v>0.13936831453273735</v>
      </c>
      <c r="AA146" s="12">
        <f t="shared" si="30"/>
        <v>0</v>
      </c>
      <c r="AB146" s="13">
        <f t="shared" si="31"/>
        <v>0.13936831453273735</v>
      </c>
    </row>
    <row r="147" spans="1:28" outlineLevel="1" x14ac:dyDescent="0.35">
      <c r="A147" s="29"/>
      <c r="B147" s="29"/>
      <c r="C147" s="29"/>
      <c r="D147" s="29" t="s">
        <v>283</v>
      </c>
      <c r="E147" s="29"/>
      <c r="F147" s="39"/>
      <c r="G147" s="29"/>
      <c r="H147" s="29"/>
      <c r="I147" s="39"/>
      <c r="J147" s="40"/>
      <c r="K147" s="30">
        <f t="shared" ref="K147:X147" si="32">SUBTOTAL(9,K132:K146)</f>
        <v>267087943568</v>
      </c>
      <c r="L147" s="30">
        <f t="shared" si="32"/>
        <v>267087943568</v>
      </c>
      <c r="M147" s="30">
        <f t="shared" si="32"/>
        <v>0</v>
      </c>
      <c r="N147" s="30">
        <f t="shared" si="32"/>
        <v>0</v>
      </c>
      <c r="O147" s="30">
        <f t="shared" si="32"/>
        <v>267087943568</v>
      </c>
      <c r="P147" s="30">
        <f t="shared" si="32"/>
        <v>0</v>
      </c>
      <c r="Q147" s="30">
        <f t="shared" si="32"/>
        <v>0</v>
      </c>
      <c r="R147" s="30">
        <f t="shared" si="32"/>
        <v>0</v>
      </c>
      <c r="S147" s="30">
        <f t="shared" si="32"/>
        <v>37961213935.219994</v>
      </c>
      <c r="T147" s="30">
        <f t="shared" si="32"/>
        <v>37961213935.219994</v>
      </c>
      <c r="U147" s="30">
        <f t="shared" si="32"/>
        <v>229126729632.78</v>
      </c>
      <c r="V147" s="30">
        <f t="shared" si="32"/>
        <v>229126729632.78</v>
      </c>
      <c r="W147" s="30">
        <f t="shared" si="32"/>
        <v>0</v>
      </c>
      <c r="X147" s="30">
        <f t="shared" si="32"/>
        <v>229126729632.78</v>
      </c>
      <c r="Y147" s="14">
        <f t="shared" si="28"/>
        <v>0.14213001690791466</v>
      </c>
      <c r="Z147" s="14">
        <f t="shared" si="29"/>
        <v>0.14213001690791466</v>
      </c>
      <c r="AA147" s="14">
        <f t="shared" si="30"/>
        <v>0</v>
      </c>
      <c r="AB147" s="15">
        <f t="shared" si="31"/>
        <v>0.14213001690791466</v>
      </c>
    </row>
    <row r="148" spans="1:28" ht="87" outlineLevel="2" x14ac:dyDescent="0.35">
      <c r="A148" s="25" t="s">
        <v>30</v>
      </c>
      <c r="B148" s="25" t="s">
        <v>31</v>
      </c>
      <c r="C148" s="25" t="s">
        <v>32</v>
      </c>
      <c r="D148" s="25" t="s">
        <v>51</v>
      </c>
      <c r="E148" s="25" t="s">
        <v>52</v>
      </c>
      <c r="F148" s="26" t="s">
        <v>35</v>
      </c>
      <c r="G148" s="25">
        <v>1112</v>
      </c>
      <c r="H148" s="25">
        <v>709800000</v>
      </c>
      <c r="I148" s="26" t="s">
        <v>32</v>
      </c>
      <c r="J148" s="27" t="s">
        <v>377</v>
      </c>
      <c r="K148" s="24">
        <v>691007210</v>
      </c>
      <c r="L148" s="24">
        <v>691007210</v>
      </c>
      <c r="M148" s="24">
        <v>0</v>
      </c>
      <c r="N148" s="24">
        <v>0</v>
      </c>
      <c r="O148" s="24">
        <f t="shared" si="20"/>
        <v>691007210</v>
      </c>
      <c r="P148" s="24">
        <v>0</v>
      </c>
      <c r="Q148" s="24">
        <v>540057986</v>
      </c>
      <c r="R148" s="24">
        <v>0</v>
      </c>
      <c r="S148" s="24">
        <v>150949224</v>
      </c>
      <c r="T148" s="24">
        <v>150949224</v>
      </c>
      <c r="U148" s="24">
        <v>0</v>
      </c>
      <c r="V148" s="24">
        <v>0</v>
      </c>
      <c r="W148" s="24">
        <v>0</v>
      </c>
      <c r="X148" s="24">
        <f t="shared" ref="X148:X162" si="33">+$O148-$P148-$Q148-$R148-$S148-$W148</f>
        <v>0</v>
      </c>
      <c r="Y148" s="12">
        <f t="shared" si="28"/>
        <v>0.21844811720560775</v>
      </c>
      <c r="Z148" s="12">
        <f t="shared" si="29"/>
        <v>0.21844811720560775</v>
      </c>
      <c r="AA148" s="12">
        <f t="shared" si="30"/>
        <v>0.78155188279439225</v>
      </c>
      <c r="AB148" s="13">
        <f t="shared" si="31"/>
        <v>1</v>
      </c>
    </row>
    <row r="149" spans="1:28" ht="87" outlineLevel="2" x14ac:dyDescent="0.35">
      <c r="A149" s="25" t="s">
        <v>141</v>
      </c>
      <c r="B149" s="25" t="s">
        <v>31</v>
      </c>
      <c r="C149" s="25" t="s">
        <v>32</v>
      </c>
      <c r="D149" s="25" t="s">
        <v>51</v>
      </c>
      <c r="E149" s="25" t="s">
        <v>52</v>
      </c>
      <c r="F149" s="26" t="s">
        <v>35</v>
      </c>
      <c r="G149" s="25">
        <v>1112</v>
      </c>
      <c r="H149" s="25">
        <v>709800000</v>
      </c>
      <c r="I149" s="26" t="s">
        <v>32</v>
      </c>
      <c r="J149" s="27" t="s">
        <v>377</v>
      </c>
      <c r="K149" s="24">
        <v>974673943</v>
      </c>
      <c r="L149" s="24">
        <v>974673943</v>
      </c>
      <c r="M149" s="24">
        <v>0</v>
      </c>
      <c r="N149" s="24">
        <v>0</v>
      </c>
      <c r="O149" s="24">
        <f t="shared" si="20"/>
        <v>974673943</v>
      </c>
      <c r="P149" s="24">
        <v>0</v>
      </c>
      <c r="Q149" s="24">
        <v>750120116</v>
      </c>
      <c r="R149" s="24">
        <v>0</v>
      </c>
      <c r="S149" s="24">
        <v>224553827</v>
      </c>
      <c r="T149" s="24">
        <v>224553827</v>
      </c>
      <c r="U149" s="24">
        <v>0</v>
      </c>
      <c r="V149" s="24">
        <v>0</v>
      </c>
      <c r="W149" s="24">
        <v>0</v>
      </c>
      <c r="X149" s="24">
        <f t="shared" si="33"/>
        <v>0</v>
      </c>
      <c r="Y149" s="12">
        <f t="shared" si="28"/>
        <v>0.23038866342197886</v>
      </c>
      <c r="Z149" s="12">
        <f t="shared" si="29"/>
        <v>0.23038866342197886</v>
      </c>
      <c r="AA149" s="12">
        <f t="shared" si="30"/>
        <v>0.76961133657802117</v>
      </c>
      <c r="AB149" s="13">
        <f t="shared" si="31"/>
        <v>1</v>
      </c>
    </row>
    <row r="150" spans="1:28" ht="87" outlineLevel="2" x14ac:dyDescent="0.35">
      <c r="A150" s="25" t="s">
        <v>199</v>
      </c>
      <c r="B150" s="25" t="s">
        <v>200</v>
      </c>
      <c r="C150" s="25" t="s">
        <v>32</v>
      </c>
      <c r="D150" s="25" t="s">
        <v>51</v>
      </c>
      <c r="E150" s="25" t="s">
        <v>52</v>
      </c>
      <c r="F150" s="26" t="s">
        <v>35</v>
      </c>
      <c r="G150" s="25">
        <v>1112</v>
      </c>
      <c r="H150" s="25">
        <v>709800000</v>
      </c>
      <c r="I150" s="26" t="s">
        <v>32</v>
      </c>
      <c r="J150" s="27" t="s">
        <v>377</v>
      </c>
      <c r="K150" s="24">
        <v>33091511</v>
      </c>
      <c r="L150" s="24">
        <v>33091511</v>
      </c>
      <c r="M150" s="24">
        <v>0</v>
      </c>
      <c r="N150" s="24">
        <v>0</v>
      </c>
      <c r="O150" s="24">
        <f t="shared" si="20"/>
        <v>33091511</v>
      </c>
      <c r="P150" s="24">
        <v>0</v>
      </c>
      <c r="Q150" s="24">
        <v>26370327</v>
      </c>
      <c r="R150" s="24">
        <v>0</v>
      </c>
      <c r="S150" s="24">
        <v>6721184</v>
      </c>
      <c r="T150" s="24">
        <v>6721184</v>
      </c>
      <c r="U150" s="24">
        <v>0</v>
      </c>
      <c r="V150" s="24">
        <v>0</v>
      </c>
      <c r="W150" s="24">
        <v>0</v>
      </c>
      <c r="X150" s="24">
        <f t="shared" si="33"/>
        <v>0</v>
      </c>
      <c r="Y150" s="12">
        <f t="shared" si="28"/>
        <v>0.20310900883311131</v>
      </c>
      <c r="Z150" s="12">
        <f t="shared" si="29"/>
        <v>0.20310900883311131</v>
      </c>
      <c r="AA150" s="12">
        <f t="shared" si="30"/>
        <v>0.79689099116688866</v>
      </c>
      <c r="AB150" s="13">
        <f t="shared" si="31"/>
        <v>1</v>
      </c>
    </row>
    <row r="151" spans="1:28" ht="217.5" outlineLevel="2" x14ac:dyDescent="0.35">
      <c r="A151" s="25" t="s">
        <v>199</v>
      </c>
      <c r="B151" s="25" t="s">
        <v>204</v>
      </c>
      <c r="C151" s="25" t="s">
        <v>32</v>
      </c>
      <c r="D151" s="25" t="s">
        <v>51</v>
      </c>
      <c r="E151" s="25" t="s">
        <v>52</v>
      </c>
      <c r="F151" s="26" t="s">
        <v>35</v>
      </c>
      <c r="G151" s="25">
        <v>1112</v>
      </c>
      <c r="H151" s="25">
        <v>709800000</v>
      </c>
      <c r="I151" s="26" t="s">
        <v>32</v>
      </c>
      <c r="J151" s="27" t="s">
        <v>463</v>
      </c>
      <c r="K151" s="24">
        <v>572524771</v>
      </c>
      <c r="L151" s="24">
        <v>572524771</v>
      </c>
      <c r="M151" s="24">
        <v>0</v>
      </c>
      <c r="N151" s="24">
        <v>0</v>
      </c>
      <c r="O151" s="24">
        <f t="shared" si="20"/>
        <v>572524771</v>
      </c>
      <c r="P151" s="24">
        <v>0</v>
      </c>
      <c r="Q151" s="24">
        <v>455705160</v>
      </c>
      <c r="R151" s="24">
        <v>0</v>
      </c>
      <c r="S151" s="24">
        <v>116819611</v>
      </c>
      <c r="T151" s="24">
        <v>116819611</v>
      </c>
      <c r="U151" s="24">
        <v>0</v>
      </c>
      <c r="V151" s="24">
        <v>0</v>
      </c>
      <c r="W151" s="24">
        <v>0</v>
      </c>
      <c r="X151" s="24">
        <f t="shared" si="33"/>
        <v>0</v>
      </c>
      <c r="Y151" s="12">
        <f t="shared" si="28"/>
        <v>0.20404289371786849</v>
      </c>
      <c r="Z151" s="12">
        <f t="shared" si="29"/>
        <v>0.20404289371786849</v>
      </c>
      <c r="AA151" s="12">
        <f t="shared" si="30"/>
        <v>0.79595710628213145</v>
      </c>
      <c r="AB151" s="13">
        <f t="shared" si="31"/>
        <v>1</v>
      </c>
    </row>
    <row r="152" spans="1:28" ht="87" outlineLevel="2" x14ac:dyDescent="0.35">
      <c r="A152" s="25" t="s">
        <v>199</v>
      </c>
      <c r="B152" s="25" t="s">
        <v>217</v>
      </c>
      <c r="C152" s="25" t="s">
        <v>32</v>
      </c>
      <c r="D152" s="25" t="s">
        <v>51</v>
      </c>
      <c r="E152" s="25" t="s">
        <v>52</v>
      </c>
      <c r="F152" s="26" t="s">
        <v>35</v>
      </c>
      <c r="G152" s="25">
        <v>1112</v>
      </c>
      <c r="H152" s="25">
        <v>709800000</v>
      </c>
      <c r="I152" s="26" t="s">
        <v>32</v>
      </c>
      <c r="J152" s="27" t="s">
        <v>377</v>
      </c>
      <c r="K152" s="24">
        <v>103560858</v>
      </c>
      <c r="L152" s="24">
        <v>103560858</v>
      </c>
      <c r="M152" s="24">
        <v>0</v>
      </c>
      <c r="N152" s="24">
        <v>0</v>
      </c>
      <c r="O152" s="24">
        <f t="shared" ref="O152:O219" si="34">$L152+$M152</f>
        <v>103560858</v>
      </c>
      <c r="P152" s="24">
        <v>0</v>
      </c>
      <c r="Q152" s="24">
        <v>82766500</v>
      </c>
      <c r="R152" s="24">
        <v>0</v>
      </c>
      <c r="S152" s="24">
        <v>20794358</v>
      </c>
      <c r="T152" s="24">
        <v>20794358</v>
      </c>
      <c r="U152" s="24">
        <v>0</v>
      </c>
      <c r="V152" s="24">
        <v>0</v>
      </c>
      <c r="W152" s="24">
        <v>0</v>
      </c>
      <c r="X152" s="24">
        <f t="shared" si="33"/>
        <v>0</v>
      </c>
      <c r="Y152" s="12">
        <f t="shared" si="28"/>
        <v>0.20079360485792808</v>
      </c>
      <c r="Z152" s="12">
        <f t="shared" si="29"/>
        <v>0.20079360485792808</v>
      </c>
      <c r="AA152" s="12">
        <f t="shared" si="30"/>
        <v>0.79920639514207192</v>
      </c>
      <c r="AB152" s="13">
        <f t="shared" si="31"/>
        <v>1</v>
      </c>
    </row>
    <row r="153" spans="1:28" ht="87" outlineLevel="2" x14ac:dyDescent="0.35">
      <c r="A153" s="25" t="s">
        <v>220</v>
      </c>
      <c r="B153" s="25" t="s">
        <v>31</v>
      </c>
      <c r="C153" s="25" t="s">
        <v>32</v>
      </c>
      <c r="D153" s="25" t="s">
        <v>51</v>
      </c>
      <c r="E153" s="25" t="s">
        <v>52</v>
      </c>
      <c r="F153" s="26" t="s">
        <v>35</v>
      </c>
      <c r="G153" s="25">
        <v>1112</v>
      </c>
      <c r="H153" s="25">
        <v>709800000</v>
      </c>
      <c r="I153" s="26" t="s">
        <v>32</v>
      </c>
      <c r="J153" s="27" t="s">
        <v>377</v>
      </c>
      <c r="K153" s="24">
        <v>172080295</v>
      </c>
      <c r="L153" s="24">
        <v>172080295</v>
      </c>
      <c r="M153" s="24">
        <v>0</v>
      </c>
      <c r="N153" s="24">
        <v>0</v>
      </c>
      <c r="O153" s="24">
        <f t="shared" si="34"/>
        <v>172080295</v>
      </c>
      <c r="P153" s="24">
        <v>0</v>
      </c>
      <c r="Q153" s="24">
        <v>133483089</v>
      </c>
      <c r="R153" s="24">
        <v>0</v>
      </c>
      <c r="S153" s="24">
        <v>38597206</v>
      </c>
      <c r="T153" s="24">
        <v>38597206</v>
      </c>
      <c r="U153" s="24">
        <v>0</v>
      </c>
      <c r="V153" s="24">
        <v>0</v>
      </c>
      <c r="W153" s="24">
        <v>0</v>
      </c>
      <c r="X153" s="24">
        <f t="shared" si="33"/>
        <v>0</v>
      </c>
      <c r="Y153" s="12">
        <f t="shared" si="28"/>
        <v>0.22429765127959597</v>
      </c>
      <c r="Z153" s="12">
        <f t="shared" si="29"/>
        <v>0.22429765127959597</v>
      </c>
      <c r="AA153" s="12">
        <f t="shared" si="30"/>
        <v>0.775702348720404</v>
      </c>
      <c r="AB153" s="13">
        <f t="shared" si="31"/>
        <v>1</v>
      </c>
    </row>
    <row r="154" spans="1:28" ht="87" outlineLevel="2" x14ac:dyDescent="0.35">
      <c r="A154" s="25" t="s">
        <v>223</v>
      </c>
      <c r="B154" s="25" t="s">
        <v>31</v>
      </c>
      <c r="C154" s="25" t="s">
        <v>32</v>
      </c>
      <c r="D154" s="25" t="s">
        <v>51</v>
      </c>
      <c r="E154" s="25" t="s">
        <v>52</v>
      </c>
      <c r="F154" s="26" t="s">
        <v>35</v>
      </c>
      <c r="G154" s="25">
        <v>1112</v>
      </c>
      <c r="H154" s="25">
        <v>709800000</v>
      </c>
      <c r="I154" s="26" t="s">
        <v>32</v>
      </c>
      <c r="J154" s="27" t="s">
        <v>377</v>
      </c>
      <c r="K154" s="24">
        <v>498630303</v>
      </c>
      <c r="L154" s="24">
        <v>498630303</v>
      </c>
      <c r="M154" s="24">
        <v>0</v>
      </c>
      <c r="N154" s="24">
        <v>0</v>
      </c>
      <c r="O154" s="24">
        <f t="shared" si="34"/>
        <v>498630303</v>
      </c>
      <c r="P154" s="24">
        <v>0</v>
      </c>
      <c r="Q154" s="24">
        <v>386185965</v>
      </c>
      <c r="R154" s="24">
        <v>0</v>
      </c>
      <c r="S154" s="24">
        <v>112444338</v>
      </c>
      <c r="T154" s="24">
        <v>112444338</v>
      </c>
      <c r="U154" s="24">
        <v>0</v>
      </c>
      <c r="V154" s="24">
        <v>0</v>
      </c>
      <c r="W154" s="24">
        <v>0</v>
      </c>
      <c r="X154" s="24">
        <f t="shared" si="33"/>
        <v>0</v>
      </c>
      <c r="Y154" s="12">
        <f t="shared" si="28"/>
        <v>0.22550642695295636</v>
      </c>
      <c r="Z154" s="12">
        <f t="shared" si="29"/>
        <v>0.22550642695295636</v>
      </c>
      <c r="AA154" s="12">
        <f t="shared" si="30"/>
        <v>0.77449357304704358</v>
      </c>
      <c r="AB154" s="13">
        <f t="shared" si="31"/>
        <v>1</v>
      </c>
    </row>
    <row r="155" spans="1:28" ht="87" outlineLevel="2" x14ac:dyDescent="0.35">
      <c r="A155" s="25" t="s">
        <v>226</v>
      </c>
      <c r="B155" s="25" t="s">
        <v>31</v>
      </c>
      <c r="C155" s="25" t="s">
        <v>32</v>
      </c>
      <c r="D155" s="25" t="s">
        <v>51</v>
      </c>
      <c r="E155" s="25" t="s">
        <v>52</v>
      </c>
      <c r="F155" s="26" t="s">
        <v>35</v>
      </c>
      <c r="G155" s="25">
        <v>1112</v>
      </c>
      <c r="H155" s="25">
        <v>709800000</v>
      </c>
      <c r="I155" s="26" t="s">
        <v>32</v>
      </c>
      <c r="J155" s="27" t="s">
        <v>377</v>
      </c>
      <c r="K155" s="24">
        <v>136583033</v>
      </c>
      <c r="L155" s="24">
        <v>136583033</v>
      </c>
      <c r="M155" s="24">
        <v>0</v>
      </c>
      <c r="N155" s="24">
        <v>0</v>
      </c>
      <c r="O155" s="24">
        <f t="shared" si="34"/>
        <v>136583033</v>
      </c>
      <c r="P155" s="24">
        <v>0</v>
      </c>
      <c r="Q155" s="24">
        <v>110852198</v>
      </c>
      <c r="R155" s="24">
        <v>0</v>
      </c>
      <c r="S155" s="24">
        <v>25730835</v>
      </c>
      <c r="T155" s="24">
        <v>25730835</v>
      </c>
      <c r="U155" s="24">
        <v>0</v>
      </c>
      <c r="V155" s="24">
        <v>0</v>
      </c>
      <c r="W155" s="24">
        <v>0</v>
      </c>
      <c r="X155" s="24">
        <f t="shared" si="33"/>
        <v>0</v>
      </c>
      <c r="Y155" s="12">
        <f t="shared" si="28"/>
        <v>0.18838968819794769</v>
      </c>
      <c r="Z155" s="12">
        <f t="shared" si="29"/>
        <v>0.18838968819794769</v>
      </c>
      <c r="AA155" s="12">
        <f t="shared" si="30"/>
        <v>0.81161031180205234</v>
      </c>
      <c r="AB155" s="13">
        <f t="shared" si="31"/>
        <v>1</v>
      </c>
    </row>
    <row r="156" spans="1:28" ht="87" outlineLevel="2" x14ac:dyDescent="0.35">
      <c r="A156" s="25" t="s">
        <v>228</v>
      </c>
      <c r="B156" s="25" t="s">
        <v>31</v>
      </c>
      <c r="C156" s="25" t="s">
        <v>32</v>
      </c>
      <c r="D156" s="25" t="s">
        <v>51</v>
      </c>
      <c r="E156" s="25" t="s">
        <v>52</v>
      </c>
      <c r="F156" s="26" t="s">
        <v>35</v>
      </c>
      <c r="G156" s="25">
        <v>1112</v>
      </c>
      <c r="H156" s="25">
        <v>709800000</v>
      </c>
      <c r="I156" s="26" t="s">
        <v>32</v>
      </c>
      <c r="J156" s="27" t="s">
        <v>377</v>
      </c>
      <c r="K156" s="24">
        <v>2256937277</v>
      </c>
      <c r="L156" s="24">
        <v>2256937277</v>
      </c>
      <c r="M156" s="24">
        <v>0</v>
      </c>
      <c r="N156" s="24">
        <v>0</v>
      </c>
      <c r="O156" s="24">
        <f t="shared" si="34"/>
        <v>2256937277</v>
      </c>
      <c r="P156" s="24">
        <v>0</v>
      </c>
      <c r="Q156" s="24">
        <v>1747363050</v>
      </c>
      <c r="R156" s="24">
        <v>0</v>
      </c>
      <c r="S156" s="24">
        <v>509574227</v>
      </c>
      <c r="T156" s="24">
        <v>509574227</v>
      </c>
      <c r="U156" s="24">
        <v>0</v>
      </c>
      <c r="V156" s="24">
        <v>0</v>
      </c>
      <c r="W156" s="24">
        <v>0</v>
      </c>
      <c r="X156" s="24">
        <f t="shared" si="33"/>
        <v>0</v>
      </c>
      <c r="Y156" s="12">
        <f t="shared" si="28"/>
        <v>0.22578129759872809</v>
      </c>
      <c r="Z156" s="12">
        <f t="shared" si="29"/>
        <v>0.22578129759872809</v>
      </c>
      <c r="AA156" s="12">
        <f t="shared" si="30"/>
        <v>0.77421870240127189</v>
      </c>
      <c r="AB156" s="13">
        <f t="shared" si="31"/>
        <v>1</v>
      </c>
    </row>
    <row r="157" spans="1:28" ht="87" outlineLevel="2" x14ac:dyDescent="0.35">
      <c r="A157" s="25" t="s">
        <v>233</v>
      </c>
      <c r="B157" s="25" t="s">
        <v>31</v>
      </c>
      <c r="C157" s="25" t="s">
        <v>32</v>
      </c>
      <c r="D157" s="25" t="s">
        <v>51</v>
      </c>
      <c r="E157" s="25" t="s">
        <v>52</v>
      </c>
      <c r="F157" s="26" t="s">
        <v>35</v>
      </c>
      <c r="G157" s="25">
        <v>1112</v>
      </c>
      <c r="H157" s="25">
        <v>709600000</v>
      </c>
      <c r="I157" s="26" t="s">
        <v>32</v>
      </c>
      <c r="J157" s="27" t="s">
        <v>377</v>
      </c>
      <c r="K157" s="24">
        <v>100452120</v>
      </c>
      <c r="L157" s="24">
        <v>100452120</v>
      </c>
      <c r="M157" s="24">
        <v>0</v>
      </c>
      <c r="N157" s="24">
        <v>0</v>
      </c>
      <c r="O157" s="24">
        <f t="shared" si="34"/>
        <v>100452120</v>
      </c>
      <c r="P157" s="24">
        <v>0</v>
      </c>
      <c r="Q157" s="24">
        <v>79855799</v>
      </c>
      <c r="R157" s="24">
        <v>0</v>
      </c>
      <c r="S157" s="24">
        <v>20596321</v>
      </c>
      <c r="T157" s="24">
        <v>20596321</v>
      </c>
      <c r="U157" s="24">
        <v>0</v>
      </c>
      <c r="V157" s="24">
        <v>0</v>
      </c>
      <c r="W157" s="24">
        <v>0</v>
      </c>
      <c r="X157" s="24">
        <f t="shared" si="33"/>
        <v>0</v>
      </c>
      <c r="Y157" s="12">
        <f t="shared" si="28"/>
        <v>0.20503620033106321</v>
      </c>
      <c r="Z157" s="12">
        <f t="shared" si="29"/>
        <v>0.20503620033106321</v>
      </c>
      <c r="AA157" s="12">
        <f t="shared" si="30"/>
        <v>0.79496379966893682</v>
      </c>
      <c r="AB157" s="13">
        <f t="shared" si="31"/>
        <v>1</v>
      </c>
    </row>
    <row r="158" spans="1:28" ht="87" outlineLevel="2" x14ac:dyDescent="0.35">
      <c r="A158" s="25" t="s">
        <v>245</v>
      </c>
      <c r="B158" s="25" t="s">
        <v>200</v>
      </c>
      <c r="C158" s="25" t="s">
        <v>32</v>
      </c>
      <c r="D158" s="25" t="s">
        <v>51</v>
      </c>
      <c r="E158" s="25" t="s">
        <v>52</v>
      </c>
      <c r="F158" s="26" t="s">
        <v>35</v>
      </c>
      <c r="G158" s="25">
        <v>1112</v>
      </c>
      <c r="H158" s="25">
        <v>709100000</v>
      </c>
      <c r="I158" s="26" t="s">
        <v>32</v>
      </c>
      <c r="J158" s="27" t="s">
        <v>377</v>
      </c>
      <c r="K158" s="24">
        <v>52771969637</v>
      </c>
      <c r="L158" s="24">
        <v>52771969637</v>
      </c>
      <c r="M158" s="24">
        <v>0</v>
      </c>
      <c r="N158" s="24">
        <v>0</v>
      </c>
      <c r="O158" s="24">
        <f t="shared" si="34"/>
        <v>52771969637</v>
      </c>
      <c r="P158" s="24">
        <v>0</v>
      </c>
      <c r="Q158" s="24">
        <v>40872781994</v>
      </c>
      <c r="R158" s="24">
        <v>0</v>
      </c>
      <c r="S158" s="24">
        <v>11899187643</v>
      </c>
      <c r="T158" s="24">
        <v>11899187643</v>
      </c>
      <c r="U158" s="24">
        <v>0</v>
      </c>
      <c r="V158" s="24">
        <v>0</v>
      </c>
      <c r="W158" s="24">
        <v>0</v>
      </c>
      <c r="X158" s="24">
        <f t="shared" si="33"/>
        <v>0</v>
      </c>
      <c r="Y158" s="12">
        <f t="shared" si="28"/>
        <v>0.22548310636973318</v>
      </c>
      <c r="Z158" s="12">
        <f t="shared" si="29"/>
        <v>0.22548310636973318</v>
      </c>
      <c r="AA158" s="12">
        <f t="shared" si="30"/>
        <v>0.77451689363026688</v>
      </c>
      <c r="AB158" s="13">
        <f t="shared" si="31"/>
        <v>1</v>
      </c>
    </row>
    <row r="159" spans="1:28" ht="87" outlineLevel="2" x14ac:dyDescent="0.35">
      <c r="A159" s="25" t="s">
        <v>245</v>
      </c>
      <c r="B159" s="25" t="s">
        <v>204</v>
      </c>
      <c r="C159" s="25" t="s">
        <v>32</v>
      </c>
      <c r="D159" s="25" t="s">
        <v>51</v>
      </c>
      <c r="E159" s="25" t="s">
        <v>52</v>
      </c>
      <c r="F159" s="26" t="s">
        <v>35</v>
      </c>
      <c r="G159" s="25">
        <v>1112</v>
      </c>
      <c r="H159" s="25">
        <v>709210000</v>
      </c>
      <c r="I159" s="26" t="s">
        <v>32</v>
      </c>
      <c r="J159" s="27" t="s">
        <v>377</v>
      </c>
      <c r="K159" s="24">
        <v>25794288547</v>
      </c>
      <c r="L159" s="24">
        <v>25794288547</v>
      </c>
      <c r="M159" s="24">
        <v>0</v>
      </c>
      <c r="N159" s="24">
        <v>0</v>
      </c>
      <c r="O159" s="24">
        <f t="shared" si="34"/>
        <v>25794288547</v>
      </c>
      <c r="P159" s="24">
        <v>0</v>
      </c>
      <c r="Q159" s="24">
        <v>19907583220</v>
      </c>
      <c r="R159" s="24">
        <v>0</v>
      </c>
      <c r="S159" s="24">
        <v>5886705327</v>
      </c>
      <c r="T159" s="24">
        <v>5886705327</v>
      </c>
      <c r="U159" s="24">
        <v>0</v>
      </c>
      <c r="V159" s="24">
        <v>0</v>
      </c>
      <c r="W159" s="24">
        <v>0</v>
      </c>
      <c r="X159" s="24">
        <f t="shared" si="33"/>
        <v>0</v>
      </c>
      <c r="Y159" s="12">
        <f t="shared" si="28"/>
        <v>0.22821739457065399</v>
      </c>
      <c r="Z159" s="12">
        <f t="shared" si="29"/>
        <v>0.22821739457065399</v>
      </c>
      <c r="AA159" s="12">
        <f t="shared" si="30"/>
        <v>0.77178260542934607</v>
      </c>
      <c r="AB159" s="13">
        <f t="shared" si="31"/>
        <v>1</v>
      </c>
    </row>
    <row r="160" spans="1:28" ht="87" outlineLevel="2" x14ac:dyDescent="0.35">
      <c r="A160" s="25" t="s">
        <v>245</v>
      </c>
      <c r="B160" s="25" t="s">
        <v>217</v>
      </c>
      <c r="C160" s="25" t="s">
        <v>32</v>
      </c>
      <c r="D160" s="25" t="s">
        <v>51</v>
      </c>
      <c r="E160" s="25" t="s">
        <v>52</v>
      </c>
      <c r="F160" s="26" t="s">
        <v>35</v>
      </c>
      <c r="G160" s="25">
        <v>1112</v>
      </c>
      <c r="H160" s="25">
        <v>709300000</v>
      </c>
      <c r="I160" s="26" t="s">
        <v>32</v>
      </c>
      <c r="J160" s="27" t="s">
        <v>377</v>
      </c>
      <c r="K160" s="24">
        <v>15829958439</v>
      </c>
      <c r="L160" s="24">
        <v>15829958439</v>
      </c>
      <c r="M160" s="24">
        <v>0</v>
      </c>
      <c r="N160" s="24">
        <v>0</v>
      </c>
      <c r="O160" s="24">
        <f t="shared" si="34"/>
        <v>15829958439</v>
      </c>
      <c r="P160" s="24">
        <v>0</v>
      </c>
      <c r="Q160" s="24">
        <v>12230181614</v>
      </c>
      <c r="R160" s="24">
        <v>0</v>
      </c>
      <c r="S160" s="24">
        <v>3599776825</v>
      </c>
      <c r="T160" s="24">
        <v>3599776825</v>
      </c>
      <c r="U160" s="24">
        <v>0</v>
      </c>
      <c r="V160" s="24">
        <v>0</v>
      </c>
      <c r="W160" s="24">
        <v>0</v>
      </c>
      <c r="X160" s="24">
        <f t="shared" si="33"/>
        <v>0</v>
      </c>
      <c r="Y160" s="12">
        <f t="shared" si="28"/>
        <v>0.22740279697331933</v>
      </c>
      <c r="Z160" s="12">
        <f t="shared" si="29"/>
        <v>0.22740279697331933</v>
      </c>
      <c r="AA160" s="12">
        <f t="shared" si="30"/>
        <v>0.77259720302668067</v>
      </c>
      <c r="AB160" s="13">
        <f t="shared" si="31"/>
        <v>1</v>
      </c>
    </row>
    <row r="161" spans="1:28" ht="87" outlineLevel="2" x14ac:dyDescent="0.35">
      <c r="A161" s="25" t="s">
        <v>245</v>
      </c>
      <c r="B161" s="25" t="s">
        <v>266</v>
      </c>
      <c r="C161" s="25" t="s">
        <v>32</v>
      </c>
      <c r="D161" s="25" t="s">
        <v>51</v>
      </c>
      <c r="E161" s="25" t="s">
        <v>52</v>
      </c>
      <c r="F161" s="26" t="s">
        <v>35</v>
      </c>
      <c r="G161" s="25">
        <v>1112</v>
      </c>
      <c r="H161" s="25">
        <v>709500000</v>
      </c>
      <c r="I161" s="26" t="s">
        <v>32</v>
      </c>
      <c r="J161" s="27" t="s">
        <v>377</v>
      </c>
      <c r="K161" s="24">
        <v>11621074810</v>
      </c>
      <c r="L161" s="24">
        <v>11621074810</v>
      </c>
      <c r="M161" s="24">
        <v>0</v>
      </c>
      <c r="N161" s="24">
        <v>0</v>
      </c>
      <c r="O161" s="24">
        <f t="shared" si="34"/>
        <v>11621074810</v>
      </c>
      <c r="P161" s="24">
        <v>0</v>
      </c>
      <c r="Q161" s="24">
        <v>8984882168</v>
      </c>
      <c r="R161" s="24">
        <v>0</v>
      </c>
      <c r="S161" s="24">
        <v>2636192642</v>
      </c>
      <c r="T161" s="24">
        <v>2636192642</v>
      </c>
      <c r="U161" s="24">
        <v>0</v>
      </c>
      <c r="V161" s="24">
        <v>0</v>
      </c>
      <c r="W161" s="24">
        <v>0</v>
      </c>
      <c r="X161" s="24">
        <f t="shared" si="33"/>
        <v>0</v>
      </c>
      <c r="Y161" s="12">
        <f t="shared" si="28"/>
        <v>0.22684585420029665</v>
      </c>
      <c r="Z161" s="12">
        <f t="shared" si="29"/>
        <v>0.22684585420029665</v>
      </c>
      <c r="AA161" s="12">
        <f t="shared" si="30"/>
        <v>0.77315414579970332</v>
      </c>
      <c r="AB161" s="13">
        <f t="shared" si="31"/>
        <v>1</v>
      </c>
    </row>
    <row r="162" spans="1:28" ht="87" outlineLevel="2" x14ac:dyDescent="0.35">
      <c r="A162" s="25" t="s">
        <v>245</v>
      </c>
      <c r="B162" s="25" t="s">
        <v>269</v>
      </c>
      <c r="C162" s="25" t="s">
        <v>32</v>
      </c>
      <c r="D162" s="25" t="s">
        <v>51</v>
      </c>
      <c r="E162" s="25" t="s">
        <v>52</v>
      </c>
      <c r="F162" s="26" t="s">
        <v>35</v>
      </c>
      <c r="G162" s="25">
        <v>1112</v>
      </c>
      <c r="H162" s="25">
        <v>709500000</v>
      </c>
      <c r="I162" s="26" t="s">
        <v>32</v>
      </c>
      <c r="J162" s="27" t="s">
        <v>377</v>
      </c>
      <c r="K162" s="24">
        <v>6957436901</v>
      </c>
      <c r="L162" s="24">
        <v>6957436901</v>
      </c>
      <c r="M162" s="24">
        <v>0</v>
      </c>
      <c r="N162" s="24">
        <v>0</v>
      </c>
      <c r="O162" s="24">
        <f t="shared" si="34"/>
        <v>6957436901</v>
      </c>
      <c r="P162" s="24">
        <v>0</v>
      </c>
      <c r="Q162" s="24">
        <v>5448377360</v>
      </c>
      <c r="R162" s="24">
        <v>0</v>
      </c>
      <c r="S162" s="24">
        <v>1509059541</v>
      </c>
      <c r="T162" s="24">
        <v>1509059541</v>
      </c>
      <c r="U162" s="24">
        <v>0</v>
      </c>
      <c r="V162" s="24">
        <v>0</v>
      </c>
      <c r="W162" s="24">
        <v>0</v>
      </c>
      <c r="X162" s="24">
        <f t="shared" si="33"/>
        <v>0</v>
      </c>
      <c r="Y162" s="12">
        <f t="shared" si="28"/>
        <v>0.21689877500478677</v>
      </c>
      <c r="Z162" s="12">
        <f t="shared" si="29"/>
        <v>0.21689877500478677</v>
      </c>
      <c r="AA162" s="12">
        <f t="shared" si="30"/>
        <v>0.78310122499521317</v>
      </c>
      <c r="AB162" s="13">
        <f t="shared" si="31"/>
        <v>1</v>
      </c>
    </row>
    <row r="163" spans="1:28" outlineLevel="1" x14ac:dyDescent="0.35">
      <c r="A163" s="29"/>
      <c r="B163" s="29"/>
      <c r="C163" s="29"/>
      <c r="D163" s="29" t="s">
        <v>284</v>
      </c>
      <c r="E163" s="29"/>
      <c r="F163" s="39"/>
      <c r="G163" s="29"/>
      <c r="H163" s="29"/>
      <c r="I163" s="39"/>
      <c r="J163" s="40"/>
      <c r="K163" s="30">
        <f t="shared" ref="K163:X163" si="35">SUBTOTAL(9,K148:K162)</f>
        <v>118514269655</v>
      </c>
      <c r="L163" s="30">
        <f t="shared" si="35"/>
        <v>118514269655</v>
      </c>
      <c r="M163" s="30">
        <f t="shared" si="35"/>
        <v>0</v>
      </c>
      <c r="N163" s="30">
        <f t="shared" si="35"/>
        <v>0</v>
      </c>
      <c r="O163" s="30">
        <f t="shared" si="35"/>
        <v>118514269655</v>
      </c>
      <c r="P163" s="30">
        <f t="shared" si="35"/>
        <v>0</v>
      </c>
      <c r="Q163" s="30">
        <f t="shared" si="35"/>
        <v>91756566546</v>
      </c>
      <c r="R163" s="30">
        <f t="shared" si="35"/>
        <v>0</v>
      </c>
      <c r="S163" s="30">
        <f t="shared" si="35"/>
        <v>26757703109</v>
      </c>
      <c r="T163" s="30">
        <f t="shared" si="35"/>
        <v>26757703109</v>
      </c>
      <c r="U163" s="30">
        <f t="shared" si="35"/>
        <v>0</v>
      </c>
      <c r="V163" s="30">
        <f t="shared" si="35"/>
        <v>0</v>
      </c>
      <c r="W163" s="30">
        <f t="shared" si="35"/>
        <v>0</v>
      </c>
      <c r="X163" s="30">
        <f t="shared" si="35"/>
        <v>0</v>
      </c>
      <c r="Y163" s="14">
        <f t="shared" si="28"/>
        <v>0.22577621401112957</v>
      </c>
      <c r="Z163" s="14">
        <f t="shared" si="29"/>
        <v>0.22577621401112957</v>
      </c>
      <c r="AA163" s="14">
        <f t="shared" si="30"/>
        <v>0.77422378598887043</v>
      </c>
      <c r="AB163" s="15">
        <f t="shared" si="31"/>
        <v>1</v>
      </c>
    </row>
    <row r="164" spans="1:28" ht="58" outlineLevel="2" x14ac:dyDescent="0.35">
      <c r="A164" s="25" t="s">
        <v>30</v>
      </c>
      <c r="B164" s="25" t="s">
        <v>31</v>
      </c>
      <c r="C164" s="25" t="s">
        <v>32</v>
      </c>
      <c r="D164" s="25" t="s">
        <v>53</v>
      </c>
      <c r="E164" s="25" t="s">
        <v>52</v>
      </c>
      <c r="F164" s="26" t="s">
        <v>35</v>
      </c>
      <c r="G164" s="25">
        <v>1112</v>
      </c>
      <c r="H164" s="25">
        <v>709800000</v>
      </c>
      <c r="I164" s="26" t="s">
        <v>32</v>
      </c>
      <c r="J164" s="27" t="s">
        <v>378</v>
      </c>
      <c r="K164" s="24">
        <v>38098570</v>
      </c>
      <c r="L164" s="24">
        <v>38098570</v>
      </c>
      <c r="M164" s="24">
        <v>0</v>
      </c>
      <c r="N164" s="24">
        <v>0</v>
      </c>
      <c r="O164" s="24">
        <f t="shared" si="34"/>
        <v>38098570</v>
      </c>
      <c r="P164" s="24">
        <v>0</v>
      </c>
      <c r="Q164" s="24">
        <v>29939183</v>
      </c>
      <c r="R164" s="24">
        <v>0</v>
      </c>
      <c r="S164" s="24">
        <v>8159387</v>
      </c>
      <c r="T164" s="24">
        <v>8159387</v>
      </c>
      <c r="U164" s="24">
        <v>0</v>
      </c>
      <c r="V164" s="24">
        <v>0</v>
      </c>
      <c r="W164" s="24">
        <v>0</v>
      </c>
      <c r="X164" s="24">
        <f t="shared" ref="X164:X178" si="36">+$O164-$P164-$Q164-$R164-$S164-$W164</f>
        <v>0</v>
      </c>
      <c r="Y164" s="12">
        <f t="shared" si="28"/>
        <v>0.21416517732817794</v>
      </c>
      <c r="Z164" s="12">
        <f t="shared" si="29"/>
        <v>0.21416517732817794</v>
      </c>
      <c r="AA164" s="12">
        <f t="shared" si="30"/>
        <v>0.78583482267182203</v>
      </c>
      <c r="AB164" s="13">
        <f t="shared" si="31"/>
        <v>1</v>
      </c>
    </row>
    <row r="165" spans="1:28" ht="58" outlineLevel="2" x14ac:dyDescent="0.35">
      <c r="A165" s="25" t="s">
        <v>141</v>
      </c>
      <c r="B165" s="25" t="s">
        <v>31</v>
      </c>
      <c r="C165" s="25" t="s">
        <v>32</v>
      </c>
      <c r="D165" s="25" t="s">
        <v>53</v>
      </c>
      <c r="E165" s="25" t="s">
        <v>52</v>
      </c>
      <c r="F165" s="26" t="s">
        <v>35</v>
      </c>
      <c r="G165" s="25">
        <v>1112</v>
      </c>
      <c r="H165" s="25">
        <v>709800000</v>
      </c>
      <c r="I165" s="26" t="s">
        <v>32</v>
      </c>
      <c r="J165" s="27" t="s">
        <v>378</v>
      </c>
      <c r="K165" s="24">
        <v>53746161</v>
      </c>
      <c r="L165" s="24">
        <v>53746161</v>
      </c>
      <c r="M165" s="24">
        <v>0</v>
      </c>
      <c r="N165" s="24">
        <v>0</v>
      </c>
      <c r="O165" s="24">
        <f t="shared" si="34"/>
        <v>53746161</v>
      </c>
      <c r="P165" s="24">
        <v>0</v>
      </c>
      <c r="Q165" s="24">
        <v>41610831</v>
      </c>
      <c r="R165" s="24">
        <v>0</v>
      </c>
      <c r="S165" s="24">
        <v>12135330</v>
      </c>
      <c r="T165" s="24">
        <v>12135330</v>
      </c>
      <c r="U165" s="24">
        <v>0</v>
      </c>
      <c r="V165" s="24">
        <v>0</v>
      </c>
      <c r="W165" s="24">
        <v>0</v>
      </c>
      <c r="X165" s="24">
        <f t="shared" si="36"/>
        <v>0</v>
      </c>
      <c r="Y165" s="12">
        <f t="shared" si="28"/>
        <v>0.22578970803142573</v>
      </c>
      <c r="Z165" s="12">
        <f t="shared" si="29"/>
        <v>0.22578970803142573</v>
      </c>
      <c r="AA165" s="12">
        <f t="shared" si="30"/>
        <v>0.77421029196857427</v>
      </c>
      <c r="AB165" s="13">
        <f t="shared" si="31"/>
        <v>1</v>
      </c>
    </row>
    <row r="166" spans="1:28" ht="58" outlineLevel="2" x14ac:dyDescent="0.35">
      <c r="A166" s="25" t="s">
        <v>199</v>
      </c>
      <c r="B166" s="25" t="s">
        <v>200</v>
      </c>
      <c r="C166" s="25" t="s">
        <v>32</v>
      </c>
      <c r="D166" s="25" t="s">
        <v>53</v>
      </c>
      <c r="E166" s="25" t="s">
        <v>52</v>
      </c>
      <c r="F166" s="26" t="s">
        <v>35</v>
      </c>
      <c r="G166" s="25">
        <v>1112</v>
      </c>
      <c r="H166" s="25">
        <v>709800000</v>
      </c>
      <c r="I166" s="26" t="s">
        <v>32</v>
      </c>
      <c r="J166" s="27" t="s">
        <v>378</v>
      </c>
      <c r="K166" s="24">
        <v>1819048</v>
      </c>
      <c r="L166" s="24">
        <v>1819048</v>
      </c>
      <c r="M166" s="24">
        <v>0</v>
      </c>
      <c r="N166" s="24">
        <v>0</v>
      </c>
      <c r="O166" s="24">
        <f t="shared" si="34"/>
        <v>1819048</v>
      </c>
      <c r="P166" s="24">
        <v>0</v>
      </c>
      <c r="Q166" s="24">
        <v>1455741</v>
      </c>
      <c r="R166" s="24">
        <v>0</v>
      </c>
      <c r="S166" s="24">
        <v>363307</v>
      </c>
      <c r="T166" s="24">
        <v>363307</v>
      </c>
      <c r="U166" s="24">
        <v>0</v>
      </c>
      <c r="V166" s="24">
        <v>0</v>
      </c>
      <c r="W166" s="24">
        <v>0</v>
      </c>
      <c r="X166" s="24">
        <f t="shared" si="36"/>
        <v>0</v>
      </c>
      <c r="Y166" s="12">
        <f t="shared" si="28"/>
        <v>0.19972370162854416</v>
      </c>
      <c r="Z166" s="12">
        <f t="shared" si="29"/>
        <v>0.19972370162854416</v>
      </c>
      <c r="AA166" s="12">
        <f t="shared" si="30"/>
        <v>0.80027629837145586</v>
      </c>
      <c r="AB166" s="13">
        <f t="shared" si="31"/>
        <v>1</v>
      </c>
    </row>
    <row r="167" spans="1:28" ht="188.5" outlineLevel="2" x14ac:dyDescent="0.35">
      <c r="A167" s="25" t="s">
        <v>199</v>
      </c>
      <c r="B167" s="25" t="s">
        <v>204</v>
      </c>
      <c r="C167" s="25" t="s">
        <v>32</v>
      </c>
      <c r="D167" s="25" t="s">
        <v>53</v>
      </c>
      <c r="E167" s="25" t="s">
        <v>52</v>
      </c>
      <c r="F167" s="26" t="s">
        <v>35</v>
      </c>
      <c r="G167" s="25">
        <v>1112</v>
      </c>
      <c r="H167" s="25">
        <v>709800000</v>
      </c>
      <c r="I167" s="26" t="s">
        <v>32</v>
      </c>
      <c r="J167" s="27" t="s">
        <v>464</v>
      </c>
      <c r="K167" s="24">
        <v>31476687</v>
      </c>
      <c r="L167" s="24">
        <v>31476687</v>
      </c>
      <c r="M167" s="24">
        <v>0</v>
      </c>
      <c r="N167" s="24">
        <v>0</v>
      </c>
      <c r="O167" s="24">
        <f t="shared" si="34"/>
        <v>31476687</v>
      </c>
      <c r="P167" s="24">
        <v>0</v>
      </c>
      <c r="Q167" s="24">
        <v>25162105</v>
      </c>
      <c r="R167" s="24">
        <v>0</v>
      </c>
      <c r="S167" s="24">
        <v>6314582</v>
      </c>
      <c r="T167" s="24">
        <v>6314582</v>
      </c>
      <c r="U167" s="24">
        <v>0</v>
      </c>
      <c r="V167" s="24">
        <v>0</v>
      </c>
      <c r="W167" s="24">
        <v>0</v>
      </c>
      <c r="X167" s="24">
        <f t="shared" si="36"/>
        <v>0</v>
      </c>
      <c r="Y167" s="12">
        <f t="shared" si="28"/>
        <v>0.20061139217097404</v>
      </c>
      <c r="Z167" s="12">
        <f t="shared" si="29"/>
        <v>0.20061139217097404</v>
      </c>
      <c r="AA167" s="12">
        <f t="shared" si="30"/>
        <v>0.79938860782902599</v>
      </c>
      <c r="AB167" s="13">
        <f t="shared" si="31"/>
        <v>1</v>
      </c>
    </row>
    <row r="168" spans="1:28" s="28" customFormat="1" ht="58" outlineLevel="2" x14ac:dyDescent="0.35">
      <c r="A168" s="25" t="s">
        <v>199</v>
      </c>
      <c r="B168" s="25" t="s">
        <v>217</v>
      </c>
      <c r="C168" s="25" t="s">
        <v>32</v>
      </c>
      <c r="D168" s="25" t="s">
        <v>53</v>
      </c>
      <c r="E168" s="25" t="s">
        <v>52</v>
      </c>
      <c r="F168" s="26" t="s">
        <v>35</v>
      </c>
      <c r="G168" s="25">
        <v>1112</v>
      </c>
      <c r="H168" s="25">
        <v>709800000</v>
      </c>
      <c r="I168" s="26" t="s">
        <v>32</v>
      </c>
      <c r="J168" s="27" t="s">
        <v>378</v>
      </c>
      <c r="K168" s="24">
        <v>5698350</v>
      </c>
      <c r="L168" s="24">
        <v>5698350</v>
      </c>
      <c r="M168" s="24">
        <v>0</v>
      </c>
      <c r="N168" s="24">
        <v>0</v>
      </c>
      <c r="O168" s="24">
        <f t="shared" si="34"/>
        <v>5698350</v>
      </c>
      <c r="P168" s="24">
        <v>0</v>
      </c>
      <c r="Q168" s="24">
        <v>4574329</v>
      </c>
      <c r="R168" s="24">
        <v>0</v>
      </c>
      <c r="S168" s="24">
        <v>1124021</v>
      </c>
      <c r="T168" s="24">
        <v>1124021</v>
      </c>
      <c r="U168" s="24">
        <v>0</v>
      </c>
      <c r="V168" s="24">
        <v>0</v>
      </c>
      <c r="W168" s="24">
        <v>0</v>
      </c>
      <c r="X168" s="24">
        <f t="shared" si="36"/>
        <v>0</v>
      </c>
      <c r="Y168" s="12">
        <f t="shared" si="28"/>
        <v>0.1972537664411628</v>
      </c>
      <c r="Z168" s="12">
        <f t="shared" si="29"/>
        <v>0.1972537664411628</v>
      </c>
      <c r="AA168" s="12">
        <f t="shared" si="30"/>
        <v>0.80274623355883723</v>
      </c>
      <c r="AB168" s="13">
        <f t="shared" si="31"/>
        <v>1</v>
      </c>
    </row>
    <row r="169" spans="1:28" ht="58" outlineLevel="2" x14ac:dyDescent="0.35">
      <c r="A169" s="25" t="s">
        <v>220</v>
      </c>
      <c r="B169" s="25" t="s">
        <v>31</v>
      </c>
      <c r="C169" s="25" t="s">
        <v>32</v>
      </c>
      <c r="D169" s="25" t="s">
        <v>53</v>
      </c>
      <c r="E169" s="25" t="s">
        <v>52</v>
      </c>
      <c r="F169" s="26" t="s">
        <v>35</v>
      </c>
      <c r="G169" s="25">
        <v>1112</v>
      </c>
      <c r="H169" s="25">
        <v>709800000</v>
      </c>
      <c r="I169" s="26" t="s">
        <v>32</v>
      </c>
      <c r="J169" s="27" t="s">
        <v>378</v>
      </c>
      <c r="K169" s="24">
        <v>9496417</v>
      </c>
      <c r="L169" s="24">
        <v>9496417</v>
      </c>
      <c r="M169" s="24">
        <v>0</v>
      </c>
      <c r="N169" s="24">
        <v>0</v>
      </c>
      <c r="O169" s="24">
        <f t="shared" si="34"/>
        <v>9496417</v>
      </c>
      <c r="P169" s="24">
        <v>0</v>
      </c>
      <c r="Q169" s="24">
        <v>7410100</v>
      </c>
      <c r="R169" s="24">
        <v>0</v>
      </c>
      <c r="S169" s="24">
        <v>2086317</v>
      </c>
      <c r="T169" s="24">
        <v>2086317</v>
      </c>
      <c r="U169" s="24">
        <v>0</v>
      </c>
      <c r="V169" s="24">
        <v>0</v>
      </c>
      <c r="W169" s="24">
        <v>0</v>
      </c>
      <c r="X169" s="24">
        <f t="shared" si="36"/>
        <v>0</v>
      </c>
      <c r="Y169" s="12">
        <f t="shared" si="28"/>
        <v>0.21969517555937149</v>
      </c>
      <c r="Z169" s="12">
        <f t="shared" si="29"/>
        <v>0.21969517555937149</v>
      </c>
      <c r="AA169" s="12">
        <f t="shared" si="30"/>
        <v>0.78030482444062854</v>
      </c>
      <c r="AB169" s="13">
        <f t="shared" si="31"/>
        <v>1</v>
      </c>
    </row>
    <row r="170" spans="1:28" s="28" customFormat="1" ht="58" outlineLevel="2" x14ac:dyDescent="0.35">
      <c r="A170" s="25" t="s">
        <v>223</v>
      </c>
      <c r="B170" s="25" t="s">
        <v>31</v>
      </c>
      <c r="C170" s="25" t="s">
        <v>32</v>
      </c>
      <c r="D170" s="25" t="s">
        <v>53</v>
      </c>
      <c r="E170" s="25" t="s">
        <v>52</v>
      </c>
      <c r="F170" s="26" t="s">
        <v>35</v>
      </c>
      <c r="G170" s="25">
        <v>1112</v>
      </c>
      <c r="H170" s="25">
        <v>709800000</v>
      </c>
      <c r="I170" s="26" t="s">
        <v>32</v>
      </c>
      <c r="J170" s="27" t="s">
        <v>378</v>
      </c>
      <c r="K170" s="24">
        <v>27437041</v>
      </c>
      <c r="L170" s="24">
        <v>27437041</v>
      </c>
      <c r="M170" s="24">
        <v>0</v>
      </c>
      <c r="N170" s="24">
        <v>0</v>
      </c>
      <c r="O170" s="24">
        <f t="shared" si="34"/>
        <v>27437041</v>
      </c>
      <c r="P170" s="24">
        <v>0</v>
      </c>
      <c r="Q170" s="24">
        <v>21358980</v>
      </c>
      <c r="R170" s="24">
        <v>0</v>
      </c>
      <c r="S170" s="24">
        <v>6078061</v>
      </c>
      <c r="T170" s="24">
        <v>6078061</v>
      </c>
      <c r="U170" s="24">
        <v>0</v>
      </c>
      <c r="V170" s="24">
        <v>0</v>
      </c>
      <c r="W170" s="24">
        <v>0</v>
      </c>
      <c r="X170" s="24">
        <f t="shared" si="36"/>
        <v>0</v>
      </c>
      <c r="Y170" s="12">
        <f t="shared" si="28"/>
        <v>0.22152756924480305</v>
      </c>
      <c r="Z170" s="12">
        <f t="shared" si="29"/>
        <v>0.22152756924480305</v>
      </c>
      <c r="AA170" s="12">
        <f t="shared" si="30"/>
        <v>0.77847243075519701</v>
      </c>
      <c r="AB170" s="13">
        <f t="shared" si="31"/>
        <v>1</v>
      </c>
    </row>
    <row r="171" spans="1:28" s="28" customFormat="1" ht="58" outlineLevel="2" x14ac:dyDescent="0.35">
      <c r="A171" s="25" t="s">
        <v>226</v>
      </c>
      <c r="B171" s="25" t="s">
        <v>31</v>
      </c>
      <c r="C171" s="25" t="s">
        <v>32</v>
      </c>
      <c r="D171" s="25" t="s">
        <v>53</v>
      </c>
      <c r="E171" s="25" t="s">
        <v>52</v>
      </c>
      <c r="F171" s="26" t="s">
        <v>35</v>
      </c>
      <c r="G171" s="25">
        <v>1112</v>
      </c>
      <c r="H171" s="25">
        <v>709800000</v>
      </c>
      <c r="I171" s="26" t="s">
        <v>32</v>
      </c>
      <c r="J171" s="27" t="s">
        <v>378</v>
      </c>
      <c r="K171" s="24">
        <v>7546171</v>
      </c>
      <c r="L171" s="24">
        <v>7546171</v>
      </c>
      <c r="M171" s="24">
        <v>0</v>
      </c>
      <c r="N171" s="24">
        <v>0</v>
      </c>
      <c r="O171" s="24">
        <f t="shared" si="34"/>
        <v>7546171</v>
      </c>
      <c r="P171" s="24">
        <v>0</v>
      </c>
      <c r="Q171" s="24">
        <v>6155309</v>
      </c>
      <c r="R171" s="24">
        <v>0</v>
      </c>
      <c r="S171" s="24">
        <v>1390862</v>
      </c>
      <c r="T171" s="24">
        <v>1390862</v>
      </c>
      <c r="U171" s="24">
        <v>0</v>
      </c>
      <c r="V171" s="24">
        <v>0</v>
      </c>
      <c r="W171" s="24">
        <v>0</v>
      </c>
      <c r="X171" s="24">
        <f t="shared" si="36"/>
        <v>0</v>
      </c>
      <c r="Y171" s="12">
        <f t="shared" si="28"/>
        <v>0.18431360752360371</v>
      </c>
      <c r="Z171" s="12">
        <f t="shared" si="29"/>
        <v>0.18431360752360371</v>
      </c>
      <c r="AA171" s="12">
        <f t="shared" si="30"/>
        <v>0.81568639247639629</v>
      </c>
      <c r="AB171" s="13">
        <f t="shared" si="31"/>
        <v>1</v>
      </c>
    </row>
    <row r="172" spans="1:28" s="28" customFormat="1" ht="58" outlineLevel="2" x14ac:dyDescent="0.35">
      <c r="A172" s="25" t="s">
        <v>228</v>
      </c>
      <c r="B172" s="25" t="s">
        <v>31</v>
      </c>
      <c r="C172" s="25" t="s">
        <v>32</v>
      </c>
      <c r="D172" s="25" t="s">
        <v>53</v>
      </c>
      <c r="E172" s="25" t="s">
        <v>52</v>
      </c>
      <c r="F172" s="26" t="s">
        <v>35</v>
      </c>
      <c r="G172" s="25">
        <v>1112</v>
      </c>
      <c r="H172" s="25">
        <v>709800000</v>
      </c>
      <c r="I172" s="26" t="s">
        <v>32</v>
      </c>
      <c r="J172" s="27" t="s">
        <v>378</v>
      </c>
      <c r="K172" s="24">
        <v>124684603</v>
      </c>
      <c r="L172" s="24">
        <v>124684603</v>
      </c>
      <c r="M172" s="24">
        <v>0</v>
      </c>
      <c r="N172" s="24">
        <v>0</v>
      </c>
      <c r="O172" s="24">
        <f t="shared" si="34"/>
        <v>124684603</v>
      </c>
      <c r="P172" s="24">
        <v>0</v>
      </c>
      <c r="Q172" s="24">
        <v>97141649</v>
      </c>
      <c r="R172" s="24">
        <v>0</v>
      </c>
      <c r="S172" s="24">
        <v>27542954</v>
      </c>
      <c r="T172" s="24">
        <v>27542954</v>
      </c>
      <c r="U172" s="24">
        <v>0</v>
      </c>
      <c r="V172" s="24">
        <v>0</v>
      </c>
      <c r="W172" s="24">
        <v>0</v>
      </c>
      <c r="X172" s="24">
        <f t="shared" si="36"/>
        <v>0</v>
      </c>
      <c r="Y172" s="12">
        <f t="shared" si="28"/>
        <v>0.22090100411195118</v>
      </c>
      <c r="Z172" s="12">
        <f t="shared" si="29"/>
        <v>0.22090100411195118</v>
      </c>
      <c r="AA172" s="12">
        <f t="shared" si="30"/>
        <v>0.77909899588804887</v>
      </c>
      <c r="AB172" s="13">
        <f t="shared" si="31"/>
        <v>1</v>
      </c>
    </row>
    <row r="173" spans="1:28" s="28" customFormat="1" ht="58" outlineLevel="2" x14ac:dyDescent="0.35">
      <c r="A173" s="25" t="s">
        <v>233</v>
      </c>
      <c r="B173" s="25" t="s">
        <v>31</v>
      </c>
      <c r="C173" s="25" t="s">
        <v>32</v>
      </c>
      <c r="D173" s="25" t="s">
        <v>53</v>
      </c>
      <c r="E173" s="25" t="s">
        <v>52</v>
      </c>
      <c r="F173" s="26" t="s">
        <v>35</v>
      </c>
      <c r="G173" s="25">
        <v>1112</v>
      </c>
      <c r="H173" s="25">
        <v>709600000</v>
      </c>
      <c r="I173" s="26" t="s">
        <v>32</v>
      </c>
      <c r="J173" s="27" t="s">
        <v>378</v>
      </c>
      <c r="K173" s="24">
        <v>5522521</v>
      </c>
      <c r="L173" s="24">
        <v>5522521</v>
      </c>
      <c r="M173" s="24">
        <v>0</v>
      </c>
      <c r="N173" s="24">
        <v>0</v>
      </c>
      <c r="O173" s="24">
        <f t="shared" si="34"/>
        <v>5522521</v>
      </c>
      <c r="P173" s="24">
        <v>0</v>
      </c>
      <c r="Q173" s="24">
        <v>4409205</v>
      </c>
      <c r="R173" s="24">
        <v>0</v>
      </c>
      <c r="S173" s="24">
        <v>1113316</v>
      </c>
      <c r="T173" s="24">
        <v>1113316</v>
      </c>
      <c r="U173" s="24">
        <v>0</v>
      </c>
      <c r="V173" s="24">
        <v>0</v>
      </c>
      <c r="W173" s="24">
        <v>0</v>
      </c>
      <c r="X173" s="24">
        <f t="shared" si="36"/>
        <v>0</v>
      </c>
      <c r="Y173" s="12">
        <f t="shared" si="28"/>
        <v>0.20159561185914912</v>
      </c>
      <c r="Z173" s="12">
        <f t="shared" si="29"/>
        <v>0.20159561185914912</v>
      </c>
      <c r="AA173" s="12">
        <f t="shared" si="30"/>
        <v>0.79840438814085091</v>
      </c>
      <c r="AB173" s="13">
        <f t="shared" si="31"/>
        <v>1</v>
      </c>
    </row>
    <row r="174" spans="1:28" s="28" customFormat="1" ht="58" outlineLevel="2" x14ac:dyDescent="0.35">
      <c r="A174" s="25" t="s">
        <v>245</v>
      </c>
      <c r="B174" s="25" t="s">
        <v>200</v>
      </c>
      <c r="C174" s="25" t="s">
        <v>32</v>
      </c>
      <c r="D174" s="25" t="s">
        <v>53</v>
      </c>
      <c r="E174" s="25" t="s">
        <v>52</v>
      </c>
      <c r="F174" s="26" t="s">
        <v>35</v>
      </c>
      <c r="G174" s="25">
        <v>1112</v>
      </c>
      <c r="H174" s="25">
        <v>709120000</v>
      </c>
      <c r="I174" s="26" t="s">
        <v>32</v>
      </c>
      <c r="J174" s="27" t="s">
        <v>378</v>
      </c>
      <c r="K174" s="24">
        <v>2903044074</v>
      </c>
      <c r="L174" s="24">
        <v>2903044074</v>
      </c>
      <c r="M174" s="24">
        <v>0</v>
      </c>
      <c r="N174" s="24">
        <v>0</v>
      </c>
      <c r="O174" s="24">
        <f t="shared" si="34"/>
        <v>2903044074</v>
      </c>
      <c r="P174" s="24">
        <v>0</v>
      </c>
      <c r="Q174" s="24">
        <v>2259913233</v>
      </c>
      <c r="R174" s="24">
        <v>0</v>
      </c>
      <c r="S174" s="24">
        <v>643130841</v>
      </c>
      <c r="T174" s="24">
        <v>643130841</v>
      </c>
      <c r="U174" s="24">
        <v>0</v>
      </c>
      <c r="V174" s="24">
        <v>0</v>
      </c>
      <c r="W174" s="24">
        <v>0</v>
      </c>
      <c r="X174" s="24">
        <f t="shared" si="36"/>
        <v>0</v>
      </c>
      <c r="Y174" s="12">
        <f t="shared" si="28"/>
        <v>0.22153671270786224</v>
      </c>
      <c r="Z174" s="12">
        <f t="shared" si="29"/>
        <v>0.22153671270786224</v>
      </c>
      <c r="AA174" s="12">
        <f t="shared" si="30"/>
        <v>0.77846328729213776</v>
      </c>
      <c r="AB174" s="13">
        <f t="shared" si="31"/>
        <v>1</v>
      </c>
    </row>
    <row r="175" spans="1:28" s="28" customFormat="1" ht="58" outlineLevel="2" x14ac:dyDescent="0.35">
      <c r="A175" s="25" t="s">
        <v>245</v>
      </c>
      <c r="B175" s="25" t="s">
        <v>204</v>
      </c>
      <c r="C175" s="25" t="s">
        <v>32</v>
      </c>
      <c r="D175" s="25" t="s">
        <v>53</v>
      </c>
      <c r="E175" s="25" t="s">
        <v>52</v>
      </c>
      <c r="F175" s="26" t="s">
        <v>35</v>
      </c>
      <c r="G175" s="25">
        <v>1112</v>
      </c>
      <c r="H175" s="25">
        <v>709210000</v>
      </c>
      <c r="I175" s="26" t="s">
        <v>32</v>
      </c>
      <c r="J175" s="27" t="s">
        <v>378</v>
      </c>
      <c r="K175" s="24">
        <v>1418776801</v>
      </c>
      <c r="L175" s="24">
        <v>1418776801</v>
      </c>
      <c r="M175" s="24">
        <v>0</v>
      </c>
      <c r="N175" s="24">
        <v>0</v>
      </c>
      <c r="O175" s="24">
        <f t="shared" si="34"/>
        <v>1418776801</v>
      </c>
      <c r="P175" s="24">
        <v>0</v>
      </c>
      <c r="Q175" s="24">
        <v>1100603749</v>
      </c>
      <c r="R175" s="24">
        <v>0</v>
      </c>
      <c r="S175" s="24">
        <v>318173052</v>
      </c>
      <c r="T175" s="24">
        <v>318173052</v>
      </c>
      <c r="U175" s="24">
        <v>0</v>
      </c>
      <c r="V175" s="24">
        <v>0</v>
      </c>
      <c r="W175" s="24">
        <v>0</v>
      </c>
      <c r="X175" s="24">
        <f t="shared" si="36"/>
        <v>0</v>
      </c>
      <c r="Y175" s="12">
        <f t="shared" si="28"/>
        <v>0.22425870776554938</v>
      </c>
      <c r="Z175" s="12">
        <f t="shared" si="29"/>
        <v>0.22425870776554938</v>
      </c>
      <c r="AA175" s="12">
        <f t="shared" si="30"/>
        <v>0.77574129223445065</v>
      </c>
      <c r="AB175" s="13">
        <f t="shared" si="31"/>
        <v>1</v>
      </c>
    </row>
    <row r="176" spans="1:28" ht="58" outlineLevel="2" x14ac:dyDescent="0.35">
      <c r="A176" s="25" t="s">
        <v>245</v>
      </c>
      <c r="B176" s="25" t="s">
        <v>217</v>
      </c>
      <c r="C176" s="25" t="s">
        <v>32</v>
      </c>
      <c r="D176" s="25" t="s">
        <v>53</v>
      </c>
      <c r="E176" s="25" t="s">
        <v>52</v>
      </c>
      <c r="F176" s="26" t="s">
        <v>35</v>
      </c>
      <c r="G176" s="25">
        <v>1112</v>
      </c>
      <c r="H176" s="25">
        <v>709300000</v>
      </c>
      <c r="I176" s="26" t="s">
        <v>32</v>
      </c>
      <c r="J176" s="27" t="s">
        <v>378</v>
      </c>
      <c r="K176" s="24">
        <v>870625811</v>
      </c>
      <c r="L176" s="24">
        <v>870625811</v>
      </c>
      <c r="M176" s="24">
        <v>0</v>
      </c>
      <c r="N176" s="24">
        <v>0</v>
      </c>
      <c r="O176" s="24">
        <f t="shared" si="34"/>
        <v>870625811</v>
      </c>
      <c r="P176" s="24">
        <v>0</v>
      </c>
      <c r="Q176" s="24">
        <v>675968075</v>
      </c>
      <c r="R176" s="24">
        <v>0</v>
      </c>
      <c r="S176" s="24">
        <v>194657736</v>
      </c>
      <c r="T176" s="24">
        <v>194657736</v>
      </c>
      <c r="U176" s="24">
        <v>0</v>
      </c>
      <c r="V176" s="24">
        <v>0</v>
      </c>
      <c r="W176" s="24">
        <v>0</v>
      </c>
      <c r="X176" s="24">
        <f t="shared" si="36"/>
        <v>0</v>
      </c>
      <c r="Y176" s="12">
        <f t="shared" si="28"/>
        <v>0.22358369524608546</v>
      </c>
      <c r="Z176" s="12">
        <f t="shared" si="29"/>
        <v>0.22358369524608546</v>
      </c>
      <c r="AA176" s="12">
        <f t="shared" si="30"/>
        <v>0.77641630475391454</v>
      </c>
      <c r="AB176" s="13">
        <f t="shared" si="31"/>
        <v>1</v>
      </c>
    </row>
    <row r="177" spans="1:28" ht="58" outlineLevel="2" x14ac:dyDescent="0.35">
      <c r="A177" s="25" t="s">
        <v>245</v>
      </c>
      <c r="B177" s="25" t="s">
        <v>266</v>
      </c>
      <c r="C177" s="25" t="s">
        <v>32</v>
      </c>
      <c r="D177" s="25" t="s">
        <v>53</v>
      </c>
      <c r="E177" s="25" t="s">
        <v>52</v>
      </c>
      <c r="F177" s="26" t="s">
        <v>35</v>
      </c>
      <c r="G177" s="25">
        <v>1112</v>
      </c>
      <c r="H177" s="25">
        <v>709500000</v>
      </c>
      <c r="I177" s="26" t="s">
        <v>32</v>
      </c>
      <c r="J177" s="27" t="s">
        <v>378</v>
      </c>
      <c r="K177" s="24">
        <v>639221778</v>
      </c>
      <c r="L177" s="24">
        <v>639221778</v>
      </c>
      <c r="M177" s="24">
        <v>0</v>
      </c>
      <c r="N177" s="24">
        <v>0</v>
      </c>
      <c r="O177" s="24">
        <f t="shared" si="34"/>
        <v>639221778</v>
      </c>
      <c r="P177" s="24">
        <v>0</v>
      </c>
      <c r="Q177" s="24">
        <v>496732140</v>
      </c>
      <c r="R177" s="24">
        <v>0</v>
      </c>
      <c r="S177" s="24">
        <v>142489638</v>
      </c>
      <c r="T177" s="24">
        <v>142489638</v>
      </c>
      <c r="U177" s="24">
        <v>0</v>
      </c>
      <c r="V177" s="24">
        <v>0</v>
      </c>
      <c r="W177" s="24">
        <v>0</v>
      </c>
      <c r="X177" s="24">
        <f t="shared" si="36"/>
        <v>0</v>
      </c>
      <c r="Y177" s="12">
        <f t="shared" si="28"/>
        <v>0.22291111301905611</v>
      </c>
      <c r="Z177" s="12">
        <f t="shared" si="29"/>
        <v>0.22291111301905611</v>
      </c>
      <c r="AA177" s="12">
        <f t="shared" si="30"/>
        <v>0.77708888698094392</v>
      </c>
      <c r="AB177" s="13">
        <f t="shared" si="31"/>
        <v>1</v>
      </c>
    </row>
    <row r="178" spans="1:28" ht="58" outlineLevel="2" x14ac:dyDescent="0.35">
      <c r="A178" s="25" t="s">
        <v>245</v>
      </c>
      <c r="B178" s="25" t="s">
        <v>269</v>
      </c>
      <c r="C178" s="25" t="s">
        <v>32</v>
      </c>
      <c r="D178" s="25" t="s">
        <v>53</v>
      </c>
      <c r="E178" s="25" t="s">
        <v>52</v>
      </c>
      <c r="F178" s="26" t="s">
        <v>35</v>
      </c>
      <c r="G178" s="25">
        <v>1112</v>
      </c>
      <c r="H178" s="25">
        <v>709500000</v>
      </c>
      <c r="I178" s="26" t="s">
        <v>32</v>
      </c>
      <c r="J178" s="27" t="s">
        <v>378</v>
      </c>
      <c r="K178" s="24">
        <v>382716219</v>
      </c>
      <c r="L178" s="24">
        <v>382716219</v>
      </c>
      <c r="M178" s="24">
        <v>0</v>
      </c>
      <c r="N178" s="24">
        <v>0</v>
      </c>
      <c r="O178" s="24">
        <f t="shared" si="34"/>
        <v>382716219</v>
      </c>
      <c r="P178" s="24">
        <v>0</v>
      </c>
      <c r="Q178" s="24">
        <v>301169377</v>
      </c>
      <c r="R178" s="24">
        <v>0</v>
      </c>
      <c r="S178" s="24">
        <v>81546842</v>
      </c>
      <c r="T178" s="24">
        <v>81546842</v>
      </c>
      <c r="U178" s="24">
        <v>0</v>
      </c>
      <c r="V178" s="24">
        <v>0</v>
      </c>
      <c r="W178" s="24">
        <v>0</v>
      </c>
      <c r="X178" s="24">
        <f t="shared" si="36"/>
        <v>0</v>
      </c>
      <c r="Y178" s="12">
        <f t="shared" si="28"/>
        <v>0.21307391208314586</v>
      </c>
      <c r="Z178" s="12">
        <f t="shared" si="29"/>
        <v>0.21307391208314586</v>
      </c>
      <c r="AA178" s="12">
        <f t="shared" si="30"/>
        <v>0.78692608791685414</v>
      </c>
      <c r="AB178" s="13">
        <f t="shared" si="31"/>
        <v>1</v>
      </c>
    </row>
    <row r="179" spans="1:28" outlineLevel="1" x14ac:dyDescent="0.35">
      <c r="A179" s="29"/>
      <c r="B179" s="29"/>
      <c r="C179" s="29"/>
      <c r="D179" s="29" t="s">
        <v>285</v>
      </c>
      <c r="E179" s="29"/>
      <c r="F179" s="39"/>
      <c r="G179" s="29"/>
      <c r="H179" s="29"/>
      <c r="I179" s="39"/>
      <c r="J179" s="40"/>
      <c r="K179" s="30">
        <f t="shared" ref="K179:X179" si="37">SUBTOTAL(9,K164:K178)</f>
        <v>6519910252</v>
      </c>
      <c r="L179" s="30">
        <f t="shared" si="37"/>
        <v>6519910252</v>
      </c>
      <c r="M179" s="30">
        <f t="shared" si="37"/>
        <v>0</v>
      </c>
      <c r="N179" s="30">
        <f t="shared" si="37"/>
        <v>0</v>
      </c>
      <c r="O179" s="30">
        <f t="shared" si="37"/>
        <v>6519910252</v>
      </c>
      <c r="P179" s="30">
        <f t="shared" si="37"/>
        <v>0</v>
      </c>
      <c r="Q179" s="30">
        <f t="shared" si="37"/>
        <v>5073604006</v>
      </c>
      <c r="R179" s="30">
        <f t="shared" si="37"/>
        <v>0</v>
      </c>
      <c r="S179" s="30">
        <f t="shared" si="37"/>
        <v>1446306246</v>
      </c>
      <c r="T179" s="30">
        <f t="shared" si="37"/>
        <v>1446306246</v>
      </c>
      <c r="U179" s="30">
        <f t="shared" si="37"/>
        <v>0</v>
      </c>
      <c r="V179" s="30">
        <f t="shared" si="37"/>
        <v>0</v>
      </c>
      <c r="W179" s="30">
        <f t="shared" si="37"/>
        <v>0</v>
      </c>
      <c r="X179" s="30">
        <f t="shared" si="37"/>
        <v>0</v>
      </c>
      <c r="Y179" s="14">
        <f t="shared" si="28"/>
        <v>0.22182916483495177</v>
      </c>
      <c r="Z179" s="14">
        <f t="shared" si="29"/>
        <v>0.22182916483495177</v>
      </c>
      <c r="AA179" s="14">
        <f t="shared" si="30"/>
        <v>0.77817083516504826</v>
      </c>
      <c r="AB179" s="15">
        <f t="shared" si="31"/>
        <v>1</v>
      </c>
    </row>
    <row r="180" spans="1:28" ht="87" outlineLevel="2" x14ac:dyDescent="0.35">
      <c r="A180" s="25" t="s">
        <v>30</v>
      </c>
      <c r="B180" s="25" t="s">
        <v>31</v>
      </c>
      <c r="C180" s="25" t="s">
        <v>32</v>
      </c>
      <c r="D180" s="25" t="s">
        <v>54</v>
      </c>
      <c r="E180" s="25" t="s">
        <v>52</v>
      </c>
      <c r="F180" s="26" t="s">
        <v>35</v>
      </c>
      <c r="G180" s="25">
        <v>1112</v>
      </c>
      <c r="H180" s="25">
        <v>709800000</v>
      </c>
      <c r="I180" s="26" t="s">
        <v>32</v>
      </c>
      <c r="J180" s="27" t="s">
        <v>379</v>
      </c>
      <c r="K180" s="24">
        <v>131303253</v>
      </c>
      <c r="L180" s="24">
        <v>131303253</v>
      </c>
      <c r="M180" s="24">
        <v>0</v>
      </c>
      <c r="N180" s="24">
        <v>0</v>
      </c>
      <c r="O180" s="24">
        <f t="shared" si="34"/>
        <v>131303253</v>
      </c>
      <c r="P180" s="24">
        <v>0</v>
      </c>
      <c r="Q180" s="24">
        <v>109000635</v>
      </c>
      <c r="R180" s="24">
        <v>0</v>
      </c>
      <c r="S180" s="24">
        <v>22302618</v>
      </c>
      <c r="T180" s="24">
        <v>22302618</v>
      </c>
      <c r="U180" s="24">
        <v>0</v>
      </c>
      <c r="V180" s="24">
        <v>0</v>
      </c>
      <c r="W180" s="24">
        <v>0</v>
      </c>
      <c r="X180" s="24">
        <f t="shared" ref="X180:X194" si="38">+$O180-$P180-$Q180-$R180-$S180-$W180</f>
        <v>0</v>
      </c>
      <c r="Y180" s="12">
        <f t="shared" si="28"/>
        <v>0.16985579176777899</v>
      </c>
      <c r="Z180" s="12">
        <f t="shared" si="29"/>
        <v>0.16985579176777899</v>
      </c>
      <c r="AA180" s="12">
        <f t="shared" si="30"/>
        <v>0.83014420823222101</v>
      </c>
      <c r="AB180" s="13">
        <f t="shared" si="31"/>
        <v>1</v>
      </c>
    </row>
    <row r="181" spans="1:28" ht="87" outlineLevel="2" x14ac:dyDescent="0.35">
      <c r="A181" s="25" t="s">
        <v>141</v>
      </c>
      <c r="B181" s="25" t="s">
        <v>31</v>
      </c>
      <c r="C181" s="25" t="s">
        <v>32</v>
      </c>
      <c r="D181" s="25" t="s">
        <v>54</v>
      </c>
      <c r="E181" s="25" t="s">
        <v>52</v>
      </c>
      <c r="F181" s="26" t="s">
        <v>35</v>
      </c>
      <c r="G181" s="25">
        <v>1112</v>
      </c>
      <c r="H181" s="25">
        <v>709800000</v>
      </c>
      <c r="I181" s="26" t="s">
        <v>32</v>
      </c>
      <c r="J181" s="27" t="s">
        <v>379</v>
      </c>
      <c r="K181" s="24">
        <v>189741621</v>
      </c>
      <c r="L181" s="24">
        <v>189741621</v>
      </c>
      <c r="M181" s="24">
        <v>0</v>
      </c>
      <c r="N181" s="24">
        <v>0</v>
      </c>
      <c r="O181" s="24">
        <f t="shared" si="34"/>
        <v>189741621</v>
      </c>
      <c r="P181" s="24">
        <v>0</v>
      </c>
      <c r="Q181" s="24">
        <v>153409232</v>
      </c>
      <c r="R181" s="24">
        <v>0</v>
      </c>
      <c r="S181" s="24">
        <v>36332389</v>
      </c>
      <c r="T181" s="24">
        <v>36332389</v>
      </c>
      <c r="U181" s="24">
        <v>0</v>
      </c>
      <c r="V181" s="24">
        <v>0</v>
      </c>
      <c r="W181" s="24">
        <v>0</v>
      </c>
      <c r="X181" s="24">
        <f t="shared" si="38"/>
        <v>0</v>
      </c>
      <c r="Y181" s="12">
        <f t="shared" si="28"/>
        <v>0.19148349639112655</v>
      </c>
      <c r="Z181" s="12">
        <f t="shared" si="29"/>
        <v>0.19148349639112655</v>
      </c>
      <c r="AA181" s="12">
        <f t="shared" si="30"/>
        <v>0.8085165036088735</v>
      </c>
      <c r="AB181" s="13">
        <f t="shared" si="31"/>
        <v>1</v>
      </c>
    </row>
    <row r="182" spans="1:28" ht="87" outlineLevel="2" x14ac:dyDescent="0.35">
      <c r="A182" s="25" t="s">
        <v>199</v>
      </c>
      <c r="B182" s="25" t="s">
        <v>200</v>
      </c>
      <c r="C182" s="25" t="s">
        <v>32</v>
      </c>
      <c r="D182" s="25" t="s">
        <v>54</v>
      </c>
      <c r="E182" s="25" t="s">
        <v>52</v>
      </c>
      <c r="F182" s="26" t="s">
        <v>35</v>
      </c>
      <c r="G182" s="25">
        <v>1112</v>
      </c>
      <c r="H182" s="25">
        <v>709800000</v>
      </c>
      <c r="I182" s="26" t="s">
        <v>32</v>
      </c>
      <c r="J182" s="27" t="s">
        <v>379</v>
      </c>
      <c r="K182" s="24">
        <v>5042137</v>
      </c>
      <c r="L182" s="24">
        <v>5042137</v>
      </c>
      <c r="M182" s="24">
        <v>0</v>
      </c>
      <c r="N182" s="24">
        <v>0</v>
      </c>
      <c r="O182" s="24">
        <f t="shared" si="34"/>
        <v>5042137</v>
      </c>
      <c r="P182" s="24">
        <v>0</v>
      </c>
      <c r="Q182" s="24">
        <v>4333737</v>
      </c>
      <c r="R182" s="24">
        <v>0</v>
      </c>
      <c r="S182" s="24">
        <v>708400</v>
      </c>
      <c r="T182" s="24">
        <v>708400</v>
      </c>
      <c r="U182" s="24">
        <v>0</v>
      </c>
      <c r="V182" s="24">
        <v>0</v>
      </c>
      <c r="W182" s="24">
        <v>0</v>
      </c>
      <c r="X182" s="24">
        <f t="shared" si="38"/>
        <v>0</v>
      </c>
      <c r="Y182" s="12">
        <f t="shared" si="28"/>
        <v>0.14049598414323133</v>
      </c>
      <c r="Z182" s="12">
        <f t="shared" si="29"/>
        <v>0.14049598414323133</v>
      </c>
      <c r="AA182" s="12">
        <f t="shared" si="30"/>
        <v>0.85950401585676872</v>
      </c>
      <c r="AB182" s="13">
        <f t="shared" si="31"/>
        <v>1</v>
      </c>
    </row>
    <row r="183" spans="1:28" ht="87" outlineLevel="2" x14ac:dyDescent="0.35">
      <c r="A183" s="25" t="s">
        <v>199</v>
      </c>
      <c r="B183" s="25" t="s">
        <v>204</v>
      </c>
      <c r="C183" s="25" t="s">
        <v>32</v>
      </c>
      <c r="D183" s="25" t="s">
        <v>54</v>
      </c>
      <c r="E183" s="25" t="s">
        <v>52</v>
      </c>
      <c r="F183" s="26" t="s">
        <v>35</v>
      </c>
      <c r="G183" s="25">
        <v>1112</v>
      </c>
      <c r="H183" s="25">
        <v>709800000</v>
      </c>
      <c r="I183" s="26" t="s">
        <v>32</v>
      </c>
      <c r="J183" s="27" t="s">
        <v>379</v>
      </c>
      <c r="K183" s="24">
        <v>96184304</v>
      </c>
      <c r="L183" s="24">
        <v>96184304</v>
      </c>
      <c r="M183" s="24">
        <v>0</v>
      </c>
      <c r="N183" s="24">
        <v>0</v>
      </c>
      <c r="O183" s="24">
        <f t="shared" si="34"/>
        <v>96184304</v>
      </c>
      <c r="P183" s="24">
        <v>0</v>
      </c>
      <c r="Q183" s="24">
        <v>81584433</v>
      </c>
      <c r="R183" s="24">
        <v>0</v>
      </c>
      <c r="S183" s="24">
        <v>14599871</v>
      </c>
      <c r="T183" s="24">
        <v>14599871</v>
      </c>
      <c r="U183" s="24">
        <v>0</v>
      </c>
      <c r="V183" s="24">
        <v>0</v>
      </c>
      <c r="W183" s="24">
        <v>0</v>
      </c>
      <c r="X183" s="24">
        <f t="shared" si="38"/>
        <v>0</v>
      </c>
      <c r="Y183" s="12">
        <f t="shared" si="28"/>
        <v>0.1517905769739728</v>
      </c>
      <c r="Z183" s="12">
        <f t="shared" si="29"/>
        <v>0.1517905769739728</v>
      </c>
      <c r="AA183" s="12">
        <f t="shared" si="30"/>
        <v>0.8482094230260272</v>
      </c>
      <c r="AB183" s="13">
        <f t="shared" si="31"/>
        <v>1</v>
      </c>
    </row>
    <row r="184" spans="1:28" ht="87" outlineLevel="2" x14ac:dyDescent="0.35">
      <c r="A184" s="25" t="s">
        <v>199</v>
      </c>
      <c r="B184" s="25" t="s">
        <v>217</v>
      </c>
      <c r="C184" s="25" t="s">
        <v>32</v>
      </c>
      <c r="D184" s="25" t="s">
        <v>54</v>
      </c>
      <c r="E184" s="25" t="s">
        <v>52</v>
      </c>
      <c r="F184" s="26" t="s">
        <v>35</v>
      </c>
      <c r="G184" s="25">
        <v>1112</v>
      </c>
      <c r="H184" s="25">
        <v>709800000</v>
      </c>
      <c r="I184" s="26" t="s">
        <v>32</v>
      </c>
      <c r="J184" s="27" t="s">
        <v>379</v>
      </c>
      <c r="K184" s="24">
        <v>19741377</v>
      </c>
      <c r="L184" s="24">
        <v>19741377</v>
      </c>
      <c r="M184" s="24">
        <v>0</v>
      </c>
      <c r="N184" s="24">
        <v>0</v>
      </c>
      <c r="O184" s="24">
        <f t="shared" si="34"/>
        <v>19741377</v>
      </c>
      <c r="P184" s="24">
        <v>0</v>
      </c>
      <c r="Q184" s="24">
        <v>16782582</v>
      </c>
      <c r="R184" s="24">
        <v>0</v>
      </c>
      <c r="S184" s="24">
        <v>2958795</v>
      </c>
      <c r="T184" s="24">
        <v>2958795</v>
      </c>
      <c r="U184" s="24">
        <v>0</v>
      </c>
      <c r="V184" s="24">
        <v>0</v>
      </c>
      <c r="W184" s="24">
        <v>0</v>
      </c>
      <c r="X184" s="24">
        <f t="shared" si="38"/>
        <v>0</v>
      </c>
      <c r="Y184" s="12">
        <f t="shared" si="28"/>
        <v>0.14987784286779995</v>
      </c>
      <c r="Z184" s="12">
        <f t="shared" si="29"/>
        <v>0.14987784286779995</v>
      </c>
      <c r="AA184" s="12">
        <f t="shared" si="30"/>
        <v>0.85012215713220007</v>
      </c>
      <c r="AB184" s="13">
        <f t="shared" si="31"/>
        <v>1</v>
      </c>
    </row>
    <row r="185" spans="1:28" ht="87" outlineLevel="2" x14ac:dyDescent="0.35">
      <c r="A185" s="25" t="s">
        <v>220</v>
      </c>
      <c r="B185" s="25" t="s">
        <v>31</v>
      </c>
      <c r="C185" s="25" t="s">
        <v>32</v>
      </c>
      <c r="D185" s="25" t="s">
        <v>54</v>
      </c>
      <c r="E185" s="25" t="s">
        <v>52</v>
      </c>
      <c r="F185" s="26" t="s">
        <v>35</v>
      </c>
      <c r="G185" s="25">
        <v>1112</v>
      </c>
      <c r="H185" s="25">
        <v>709800000</v>
      </c>
      <c r="I185" s="26" t="s">
        <v>32</v>
      </c>
      <c r="J185" s="27" t="s">
        <v>379</v>
      </c>
      <c r="K185" s="24">
        <v>38791591</v>
      </c>
      <c r="L185" s="24">
        <v>38791591</v>
      </c>
      <c r="M185" s="24">
        <v>0</v>
      </c>
      <c r="N185" s="24">
        <v>0</v>
      </c>
      <c r="O185" s="24">
        <f t="shared" si="34"/>
        <v>38791591</v>
      </c>
      <c r="P185" s="24">
        <v>0</v>
      </c>
      <c r="Q185" s="24">
        <v>33128965</v>
      </c>
      <c r="R185" s="24">
        <v>0</v>
      </c>
      <c r="S185" s="24">
        <v>5662626</v>
      </c>
      <c r="T185" s="24">
        <v>5662626</v>
      </c>
      <c r="U185" s="24">
        <v>0</v>
      </c>
      <c r="V185" s="24">
        <v>0</v>
      </c>
      <c r="W185" s="24">
        <v>0</v>
      </c>
      <c r="X185" s="24">
        <f t="shared" si="38"/>
        <v>0</v>
      </c>
      <c r="Y185" s="12">
        <f t="shared" si="28"/>
        <v>0.14597560589871139</v>
      </c>
      <c r="Z185" s="12">
        <f t="shared" si="29"/>
        <v>0.14597560589871139</v>
      </c>
      <c r="AA185" s="12">
        <f t="shared" si="30"/>
        <v>0.85402439410128861</v>
      </c>
      <c r="AB185" s="13">
        <f t="shared" si="31"/>
        <v>1</v>
      </c>
    </row>
    <row r="186" spans="1:28" ht="87" outlineLevel="2" x14ac:dyDescent="0.35">
      <c r="A186" s="25" t="s">
        <v>223</v>
      </c>
      <c r="B186" s="25" t="s">
        <v>31</v>
      </c>
      <c r="C186" s="25" t="s">
        <v>32</v>
      </c>
      <c r="D186" s="25" t="s">
        <v>54</v>
      </c>
      <c r="E186" s="25" t="s">
        <v>52</v>
      </c>
      <c r="F186" s="26" t="s">
        <v>35</v>
      </c>
      <c r="G186" s="25">
        <v>1112</v>
      </c>
      <c r="H186" s="25">
        <v>709800000</v>
      </c>
      <c r="I186" s="26" t="s">
        <v>32</v>
      </c>
      <c r="J186" s="27" t="s">
        <v>379</v>
      </c>
      <c r="K186" s="24">
        <v>95146224</v>
      </c>
      <c r="L186" s="24">
        <v>95146224</v>
      </c>
      <c r="M186" s="24">
        <v>0</v>
      </c>
      <c r="N186" s="24">
        <v>0</v>
      </c>
      <c r="O186" s="24">
        <f t="shared" si="34"/>
        <v>95146224</v>
      </c>
      <c r="P186" s="24">
        <v>0</v>
      </c>
      <c r="Q186" s="24">
        <v>78716282</v>
      </c>
      <c r="R186" s="24">
        <v>0</v>
      </c>
      <c r="S186" s="24">
        <v>16429942</v>
      </c>
      <c r="T186" s="24">
        <v>16429942</v>
      </c>
      <c r="U186" s="24">
        <v>0</v>
      </c>
      <c r="V186" s="24">
        <v>0</v>
      </c>
      <c r="W186" s="24">
        <v>0</v>
      </c>
      <c r="X186" s="24">
        <f t="shared" si="38"/>
        <v>0</v>
      </c>
      <c r="Y186" s="12">
        <f t="shared" si="28"/>
        <v>0.17268096734979205</v>
      </c>
      <c r="Z186" s="12">
        <f t="shared" si="29"/>
        <v>0.17268096734979205</v>
      </c>
      <c r="AA186" s="12">
        <f t="shared" si="30"/>
        <v>0.82731903265020801</v>
      </c>
      <c r="AB186" s="13">
        <f t="shared" si="31"/>
        <v>1</v>
      </c>
    </row>
    <row r="187" spans="1:28" ht="87" outlineLevel="2" x14ac:dyDescent="0.35">
      <c r="A187" s="25" t="s">
        <v>226</v>
      </c>
      <c r="B187" s="25" t="s">
        <v>31</v>
      </c>
      <c r="C187" s="25" t="s">
        <v>32</v>
      </c>
      <c r="D187" s="25" t="s">
        <v>54</v>
      </c>
      <c r="E187" s="25" t="s">
        <v>52</v>
      </c>
      <c r="F187" s="26" t="s">
        <v>35</v>
      </c>
      <c r="G187" s="25">
        <v>1112</v>
      </c>
      <c r="H187" s="25">
        <v>709800000</v>
      </c>
      <c r="I187" s="26" t="s">
        <v>32</v>
      </c>
      <c r="J187" s="27" t="s">
        <v>379</v>
      </c>
      <c r="K187" s="24">
        <v>30946077</v>
      </c>
      <c r="L187" s="24">
        <v>30946077</v>
      </c>
      <c r="M187" s="24">
        <v>0</v>
      </c>
      <c r="N187" s="24">
        <v>0</v>
      </c>
      <c r="O187" s="24">
        <f t="shared" si="34"/>
        <v>30946077</v>
      </c>
      <c r="P187" s="24">
        <v>0</v>
      </c>
      <c r="Q187" s="24">
        <v>26599073</v>
      </c>
      <c r="R187" s="24">
        <v>0</v>
      </c>
      <c r="S187" s="24">
        <v>4347004</v>
      </c>
      <c r="T187" s="24">
        <v>4347004</v>
      </c>
      <c r="U187" s="24">
        <v>0</v>
      </c>
      <c r="V187" s="24">
        <v>0</v>
      </c>
      <c r="W187" s="24">
        <v>0</v>
      </c>
      <c r="X187" s="24">
        <f t="shared" si="38"/>
        <v>0</v>
      </c>
      <c r="Y187" s="12">
        <f t="shared" si="28"/>
        <v>0.14047027673329968</v>
      </c>
      <c r="Z187" s="12">
        <f t="shared" si="29"/>
        <v>0.14047027673329968</v>
      </c>
      <c r="AA187" s="12">
        <f t="shared" si="30"/>
        <v>0.8595297232667003</v>
      </c>
      <c r="AB187" s="13">
        <f t="shared" si="31"/>
        <v>1</v>
      </c>
    </row>
    <row r="188" spans="1:28" ht="87" outlineLevel="2" x14ac:dyDescent="0.35">
      <c r="A188" s="25" t="s">
        <v>228</v>
      </c>
      <c r="B188" s="25" t="s">
        <v>31</v>
      </c>
      <c r="C188" s="25" t="s">
        <v>32</v>
      </c>
      <c r="D188" s="25" t="s">
        <v>54</v>
      </c>
      <c r="E188" s="25" t="s">
        <v>52</v>
      </c>
      <c r="F188" s="26" t="s">
        <v>35</v>
      </c>
      <c r="G188" s="25">
        <v>1112</v>
      </c>
      <c r="H188" s="25">
        <v>709800000</v>
      </c>
      <c r="I188" s="26" t="s">
        <v>32</v>
      </c>
      <c r="J188" s="27" t="s">
        <v>379</v>
      </c>
      <c r="K188" s="24">
        <v>236787136</v>
      </c>
      <c r="L188" s="24">
        <v>236787136</v>
      </c>
      <c r="M188" s="24">
        <v>0</v>
      </c>
      <c r="N188" s="24">
        <v>0</v>
      </c>
      <c r="O188" s="24">
        <f t="shared" si="34"/>
        <v>236787136</v>
      </c>
      <c r="P188" s="24">
        <v>0</v>
      </c>
      <c r="Q188" s="24">
        <v>197009709</v>
      </c>
      <c r="R188" s="24">
        <v>0</v>
      </c>
      <c r="S188" s="24">
        <v>39777427</v>
      </c>
      <c r="T188" s="24">
        <v>39777427</v>
      </c>
      <c r="U188" s="24">
        <v>0</v>
      </c>
      <c r="V188" s="24">
        <v>0</v>
      </c>
      <c r="W188" s="24">
        <v>0</v>
      </c>
      <c r="X188" s="24">
        <f t="shared" si="38"/>
        <v>0</v>
      </c>
      <c r="Y188" s="12">
        <f t="shared" si="28"/>
        <v>0.16798812499679036</v>
      </c>
      <c r="Z188" s="12">
        <f t="shared" si="29"/>
        <v>0.16798812499679036</v>
      </c>
      <c r="AA188" s="12">
        <f t="shared" si="30"/>
        <v>0.83201187500320961</v>
      </c>
      <c r="AB188" s="13">
        <f t="shared" si="31"/>
        <v>1</v>
      </c>
    </row>
    <row r="189" spans="1:28" ht="87" outlineLevel="2" x14ac:dyDescent="0.35">
      <c r="A189" s="25" t="s">
        <v>233</v>
      </c>
      <c r="B189" s="25" t="s">
        <v>31</v>
      </c>
      <c r="C189" s="25" t="s">
        <v>32</v>
      </c>
      <c r="D189" s="25" t="s">
        <v>54</v>
      </c>
      <c r="E189" s="25" t="s">
        <v>52</v>
      </c>
      <c r="F189" s="26" t="s">
        <v>35</v>
      </c>
      <c r="G189" s="25">
        <v>1112</v>
      </c>
      <c r="H189" s="25">
        <v>709600000</v>
      </c>
      <c r="I189" s="26" t="s">
        <v>32</v>
      </c>
      <c r="J189" s="27" t="s">
        <v>379</v>
      </c>
      <c r="K189" s="24">
        <v>20599107</v>
      </c>
      <c r="L189" s="24">
        <v>20599107</v>
      </c>
      <c r="M189" s="24">
        <v>0</v>
      </c>
      <c r="N189" s="24">
        <v>0</v>
      </c>
      <c r="O189" s="24">
        <f t="shared" si="34"/>
        <v>20599107</v>
      </c>
      <c r="P189" s="24">
        <v>0</v>
      </c>
      <c r="Q189" s="24">
        <v>17048614</v>
      </c>
      <c r="R189" s="24">
        <v>0</v>
      </c>
      <c r="S189" s="24">
        <v>3550493</v>
      </c>
      <c r="T189" s="24">
        <v>3550493</v>
      </c>
      <c r="U189" s="24">
        <v>0</v>
      </c>
      <c r="V189" s="24">
        <v>0</v>
      </c>
      <c r="W189" s="24">
        <v>0</v>
      </c>
      <c r="X189" s="24">
        <f t="shared" si="38"/>
        <v>0</v>
      </c>
      <c r="Y189" s="12">
        <f t="shared" si="28"/>
        <v>0.17236150091360758</v>
      </c>
      <c r="Z189" s="12">
        <f t="shared" si="29"/>
        <v>0.17236150091360758</v>
      </c>
      <c r="AA189" s="12">
        <f t="shared" si="30"/>
        <v>0.82763849908639242</v>
      </c>
      <c r="AB189" s="13">
        <f t="shared" si="31"/>
        <v>1</v>
      </c>
    </row>
    <row r="190" spans="1:28" ht="87" outlineLevel="2" x14ac:dyDescent="0.35">
      <c r="A190" s="25" t="s">
        <v>245</v>
      </c>
      <c r="B190" s="25" t="s">
        <v>200</v>
      </c>
      <c r="C190" s="25" t="s">
        <v>32</v>
      </c>
      <c r="D190" s="25" t="s">
        <v>54</v>
      </c>
      <c r="E190" s="25" t="s">
        <v>52</v>
      </c>
      <c r="F190" s="26" t="s">
        <v>35</v>
      </c>
      <c r="G190" s="25">
        <v>1112</v>
      </c>
      <c r="H190" s="25">
        <v>709120000</v>
      </c>
      <c r="I190" s="26" t="s">
        <v>32</v>
      </c>
      <c r="J190" s="27" t="s">
        <v>379</v>
      </c>
      <c r="K190" s="24">
        <v>2890680474</v>
      </c>
      <c r="L190" s="24">
        <v>2890680474</v>
      </c>
      <c r="M190" s="24">
        <v>0</v>
      </c>
      <c r="N190" s="24">
        <v>0</v>
      </c>
      <c r="O190" s="24">
        <f t="shared" si="34"/>
        <v>2890680474</v>
      </c>
      <c r="P190" s="24">
        <v>0</v>
      </c>
      <c r="Q190" s="24">
        <v>2459289819</v>
      </c>
      <c r="R190" s="24">
        <v>0</v>
      </c>
      <c r="S190" s="24">
        <v>431390655</v>
      </c>
      <c r="T190" s="24">
        <v>431390655</v>
      </c>
      <c r="U190" s="24">
        <v>0</v>
      </c>
      <c r="V190" s="24">
        <v>0</v>
      </c>
      <c r="W190" s="24">
        <v>0</v>
      </c>
      <c r="X190" s="24">
        <f t="shared" si="38"/>
        <v>0</v>
      </c>
      <c r="Y190" s="12">
        <f t="shared" si="28"/>
        <v>0.14923498424682685</v>
      </c>
      <c r="Z190" s="12">
        <f t="shared" si="29"/>
        <v>0.14923498424682685</v>
      </c>
      <c r="AA190" s="12">
        <f t="shared" si="30"/>
        <v>0.85076501575317309</v>
      </c>
      <c r="AB190" s="13">
        <f t="shared" si="31"/>
        <v>1</v>
      </c>
    </row>
    <row r="191" spans="1:28" ht="87" outlineLevel="2" x14ac:dyDescent="0.35">
      <c r="A191" s="25" t="s">
        <v>245</v>
      </c>
      <c r="B191" s="25" t="s">
        <v>204</v>
      </c>
      <c r="C191" s="25" t="s">
        <v>32</v>
      </c>
      <c r="D191" s="25" t="s">
        <v>54</v>
      </c>
      <c r="E191" s="25" t="s">
        <v>52</v>
      </c>
      <c r="F191" s="26" t="s">
        <v>35</v>
      </c>
      <c r="G191" s="25">
        <v>1112</v>
      </c>
      <c r="H191" s="25">
        <v>709210000</v>
      </c>
      <c r="I191" s="26" t="s">
        <v>32</v>
      </c>
      <c r="J191" s="27" t="s">
        <v>379</v>
      </c>
      <c r="K191" s="24">
        <v>1325521952</v>
      </c>
      <c r="L191" s="24">
        <v>1325521952</v>
      </c>
      <c r="M191" s="24">
        <v>0</v>
      </c>
      <c r="N191" s="24">
        <v>0</v>
      </c>
      <c r="O191" s="24">
        <f t="shared" si="34"/>
        <v>1325521952</v>
      </c>
      <c r="P191" s="24">
        <v>0</v>
      </c>
      <c r="Q191" s="24">
        <v>1138552362</v>
      </c>
      <c r="R191" s="24">
        <v>0</v>
      </c>
      <c r="S191" s="24">
        <v>186969590</v>
      </c>
      <c r="T191" s="24">
        <v>186969590</v>
      </c>
      <c r="U191" s="24">
        <v>0</v>
      </c>
      <c r="V191" s="24">
        <v>0</v>
      </c>
      <c r="W191" s="24">
        <v>0</v>
      </c>
      <c r="X191" s="24">
        <f t="shared" si="38"/>
        <v>0</v>
      </c>
      <c r="Y191" s="12">
        <f t="shared" si="28"/>
        <v>0.14105355985835835</v>
      </c>
      <c r="Z191" s="12">
        <f t="shared" si="29"/>
        <v>0.14105355985835835</v>
      </c>
      <c r="AA191" s="12">
        <f t="shared" si="30"/>
        <v>0.85894644014164168</v>
      </c>
      <c r="AB191" s="13">
        <f t="shared" si="31"/>
        <v>1</v>
      </c>
    </row>
    <row r="192" spans="1:28" ht="87" outlineLevel="2" x14ac:dyDescent="0.35">
      <c r="A192" s="25" t="s">
        <v>245</v>
      </c>
      <c r="B192" s="25" t="s">
        <v>217</v>
      </c>
      <c r="C192" s="25" t="s">
        <v>32</v>
      </c>
      <c r="D192" s="25" t="s">
        <v>54</v>
      </c>
      <c r="E192" s="25" t="s">
        <v>52</v>
      </c>
      <c r="F192" s="26" t="s">
        <v>35</v>
      </c>
      <c r="G192" s="25">
        <v>1112</v>
      </c>
      <c r="H192" s="25">
        <v>709300000</v>
      </c>
      <c r="I192" s="26" t="s">
        <v>32</v>
      </c>
      <c r="J192" s="27" t="s">
        <v>379</v>
      </c>
      <c r="K192" s="24">
        <v>742317912</v>
      </c>
      <c r="L192" s="24">
        <v>742317912</v>
      </c>
      <c r="M192" s="24">
        <v>0</v>
      </c>
      <c r="N192" s="24">
        <v>0</v>
      </c>
      <c r="O192" s="24">
        <f t="shared" si="34"/>
        <v>742317912</v>
      </c>
      <c r="P192" s="24">
        <v>0</v>
      </c>
      <c r="Q192" s="24">
        <v>636711323</v>
      </c>
      <c r="R192" s="24">
        <v>0</v>
      </c>
      <c r="S192" s="24">
        <v>105606589</v>
      </c>
      <c r="T192" s="24">
        <v>105606589</v>
      </c>
      <c r="U192" s="24">
        <v>0</v>
      </c>
      <c r="V192" s="24">
        <v>0</v>
      </c>
      <c r="W192" s="24">
        <v>0</v>
      </c>
      <c r="X192" s="24">
        <f t="shared" si="38"/>
        <v>0</v>
      </c>
      <c r="Y192" s="12">
        <f t="shared" si="28"/>
        <v>0.1422659850891487</v>
      </c>
      <c r="Z192" s="12">
        <f t="shared" si="29"/>
        <v>0.1422659850891487</v>
      </c>
      <c r="AA192" s="12">
        <f t="shared" si="30"/>
        <v>0.85773401491085133</v>
      </c>
      <c r="AB192" s="13">
        <f t="shared" si="31"/>
        <v>1</v>
      </c>
    </row>
    <row r="193" spans="1:28" ht="87" outlineLevel="2" x14ac:dyDescent="0.35">
      <c r="A193" s="25" t="s">
        <v>245</v>
      </c>
      <c r="B193" s="25" t="s">
        <v>266</v>
      </c>
      <c r="C193" s="25" t="s">
        <v>32</v>
      </c>
      <c r="D193" s="25" t="s">
        <v>54</v>
      </c>
      <c r="E193" s="25" t="s">
        <v>52</v>
      </c>
      <c r="F193" s="26" t="s">
        <v>35</v>
      </c>
      <c r="G193" s="25">
        <v>1112</v>
      </c>
      <c r="H193" s="25">
        <v>709500000</v>
      </c>
      <c r="I193" s="26" t="s">
        <v>32</v>
      </c>
      <c r="J193" s="27" t="s">
        <v>379</v>
      </c>
      <c r="K193" s="24">
        <v>463668063</v>
      </c>
      <c r="L193" s="24">
        <v>463668063</v>
      </c>
      <c r="M193" s="24">
        <v>0</v>
      </c>
      <c r="N193" s="24">
        <v>0</v>
      </c>
      <c r="O193" s="24">
        <f t="shared" si="34"/>
        <v>463668063</v>
      </c>
      <c r="P193" s="24">
        <v>0</v>
      </c>
      <c r="Q193" s="24">
        <v>402842915</v>
      </c>
      <c r="R193" s="24">
        <v>0</v>
      </c>
      <c r="S193" s="24">
        <v>60825148</v>
      </c>
      <c r="T193" s="24">
        <v>60825148</v>
      </c>
      <c r="U193" s="24">
        <v>0</v>
      </c>
      <c r="V193" s="24">
        <v>0</v>
      </c>
      <c r="W193" s="24">
        <v>0</v>
      </c>
      <c r="X193" s="24">
        <f t="shared" si="38"/>
        <v>0</v>
      </c>
      <c r="Y193" s="12">
        <f t="shared" si="28"/>
        <v>0.13118252658259968</v>
      </c>
      <c r="Z193" s="12">
        <f t="shared" si="29"/>
        <v>0.13118252658259968</v>
      </c>
      <c r="AA193" s="12">
        <f t="shared" si="30"/>
        <v>0.86881747341740034</v>
      </c>
      <c r="AB193" s="13">
        <f t="shared" si="31"/>
        <v>1</v>
      </c>
    </row>
    <row r="194" spans="1:28" ht="87" outlineLevel="2" x14ac:dyDescent="0.35">
      <c r="A194" s="25" t="s">
        <v>245</v>
      </c>
      <c r="B194" s="25" t="s">
        <v>269</v>
      </c>
      <c r="C194" s="25" t="s">
        <v>32</v>
      </c>
      <c r="D194" s="25" t="s">
        <v>54</v>
      </c>
      <c r="E194" s="25" t="s">
        <v>52</v>
      </c>
      <c r="F194" s="26" t="s">
        <v>35</v>
      </c>
      <c r="G194" s="25">
        <v>1112</v>
      </c>
      <c r="H194" s="25">
        <v>709500000</v>
      </c>
      <c r="I194" s="26" t="s">
        <v>32</v>
      </c>
      <c r="J194" s="27" t="s">
        <v>379</v>
      </c>
      <c r="K194" s="24">
        <v>261828218</v>
      </c>
      <c r="L194" s="24">
        <v>261828218</v>
      </c>
      <c r="M194" s="24">
        <v>0</v>
      </c>
      <c r="N194" s="24">
        <v>0</v>
      </c>
      <c r="O194" s="24">
        <f t="shared" si="34"/>
        <v>261828218</v>
      </c>
      <c r="P194" s="24">
        <v>0</v>
      </c>
      <c r="Q194" s="24">
        <v>235169709</v>
      </c>
      <c r="R194" s="24">
        <v>0</v>
      </c>
      <c r="S194" s="24">
        <v>26658509</v>
      </c>
      <c r="T194" s="24">
        <v>26658509</v>
      </c>
      <c r="U194" s="24">
        <v>0</v>
      </c>
      <c r="V194" s="24">
        <v>0</v>
      </c>
      <c r="W194" s="24">
        <v>0</v>
      </c>
      <c r="X194" s="24">
        <f t="shared" si="38"/>
        <v>0</v>
      </c>
      <c r="Y194" s="12">
        <f t="shared" si="28"/>
        <v>0.10181679119093268</v>
      </c>
      <c r="Z194" s="12">
        <f t="shared" si="29"/>
        <v>0.10181679119093268</v>
      </c>
      <c r="AA194" s="12">
        <f t="shared" si="30"/>
        <v>0.89818320880906732</v>
      </c>
      <c r="AB194" s="13">
        <f t="shared" si="31"/>
        <v>1</v>
      </c>
    </row>
    <row r="195" spans="1:28" outlineLevel="1" x14ac:dyDescent="0.35">
      <c r="A195" s="29"/>
      <c r="B195" s="29"/>
      <c r="C195" s="29"/>
      <c r="D195" s="29" t="s">
        <v>286</v>
      </c>
      <c r="E195" s="29"/>
      <c r="F195" s="39"/>
      <c r="G195" s="29"/>
      <c r="H195" s="29"/>
      <c r="I195" s="39"/>
      <c r="J195" s="40"/>
      <c r="K195" s="30">
        <f t="shared" ref="K195:X195" si="39">SUBTOTAL(9,K180:K194)</f>
        <v>6548299446</v>
      </c>
      <c r="L195" s="30">
        <f t="shared" si="39"/>
        <v>6548299446</v>
      </c>
      <c r="M195" s="30">
        <f t="shared" si="39"/>
        <v>0</v>
      </c>
      <c r="N195" s="30">
        <f t="shared" si="39"/>
        <v>0</v>
      </c>
      <c r="O195" s="30">
        <f t="shared" si="39"/>
        <v>6548299446</v>
      </c>
      <c r="P195" s="30">
        <f t="shared" si="39"/>
        <v>0</v>
      </c>
      <c r="Q195" s="30">
        <f t="shared" si="39"/>
        <v>5590179390</v>
      </c>
      <c r="R195" s="30">
        <f t="shared" si="39"/>
        <v>0</v>
      </c>
      <c r="S195" s="30">
        <f t="shared" si="39"/>
        <v>958120056</v>
      </c>
      <c r="T195" s="30">
        <f t="shared" si="39"/>
        <v>958120056</v>
      </c>
      <c r="U195" s="30">
        <f t="shared" si="39"/>
        <v>0</v>
      </c>
      <c r="V195" s="30">
        <f t="shared" si="39"/>
        <v>0</v>
      </c>
      <c r="W195" s="30">
        <f t="shared" si="39"/>
        <v>0</v>
      </c>
      <c r="X195" s="30">
        <f t="shared" si="39"/>
        <v>0</v>
      </c>
      <c r="Y195" s="14">
        <f t="shared" si="28"/>
        <v>0.14631585862880223</v>
      </c>
      <c r="Z195" s="14">
        <f t="shared" si="29"/>
        <v>0.14631585862880223</v>
      </c>
      <c r="AA195" s="14">
        <f t="shared" si="30"/>
        <v>0.85368414137119775</v>
      </c>
      <c r="AB195" s="15">
        <f t="shared" si="31"/>
        <v>1</v>
      </c>
    </row>
    <row r="196" spans="1:28" ht="72.5" outlineLevel="2" x14ac:dyDescent="0.35">
      <c r="A196" s="25" t="s">
        <v>30</v>
      </c>
      <c r="B196" s="25" t="s">
        <v>31</v>
      </c>
      <c r="C196" s="25" t="s">
        <v>32</v>
      </c>
      <c r="D196" s="25" t="s">
        <v>55</v>
      </c>
      <c r="E196" s="25" t="s">
        <v>52</v>
      </c>
      <c r="F196" s="26" t="s">
        <v>35</v>
      </c>
      <c r="G196" s="25">
        <v>1112</v>
      </c>
      <c r="H196" s="25">
        <v>709800000</v>
      </c>
      <c r="I196" s="26" t="s">
        <v>32</v>
      </c>
      <c r="J196" s="27" t="s">
        <v>380</v>
      </c>
      <c r="K196" s="24">
        <v>228591417</v>
      </c>
      <c r="L196" s="24">
        <v>228591417</v>
      </c>
      <c r="M196" s="24">
        <v>0</v>
      </c>
      <c r="N196" s="24">
        <v>0</v>
      </c>
      <c r="O196" s="24">
        <f t="shared" si="34"/>
        <v>228591417</v>
      </c>
      <c r="P196" s="24">
        <v>0</v>
      </c>
      <c r="Q196" s="24">
        <v>179635007</v>
      </c>
      <c r="R196" s="24">
        <v>0</v>
      </c>
      <c r="S196" s="24">
        <v>48956410</v>
      </c>
      <c r="T196" s="24">
        <v>48956410</v>
      </c>
      <c r="U196" s="24">
        <v>0</v>
      </c>
      <c r="V196" s="24">
        <v>0</v>
      </c>
      <c r="W196" s="24">
        <v>0</v>
      </c>
      <c r="X196" s="24">
        <f t="shared" ref="X196:X210" si="40">+$O196-$P196-$Q196-$R196-$S196-$W196</f>
        <v>0</v>
      </c>
      <c r="Y196" s="12">
        <f t="shared" si="28"/>
        <v>0.21416556510518503</v>
      </c>
      <c r="Z196" s="12">
        <f t="shared" si="29"/>
        <v>0.21416556510518503</v>
      </c>
      <c r="AA196" s="12">
        <f t="shared" si="30"/>
        <v>0.78583443489481497</v>
      </c>
      <c r="AB196" s="13">
        <f t="shared" si="31"/>
        <v>1</v>
      </c>
    </row>
    <row r="197" spans="1:28" ht="72.5" outlineLevel="2" x14ac:dyDescent="0.35">
      <c r="A197" s="25" t="s">
        <v>141</v>
      </c>
      <c r="B197" s="25" t="s">
        <v>31</v>
      </c>
      <c r="C197" s="25" t="s">
        <v>32</v>
      </c>
      <c r="D197" s="25" t="s">
        <v>55</v>
      </c>
      <c r="E197" s="25" t="s">
        <v>52</v>
      </c>
      <c r="F197" s="26" t="s">
        <v>35</v>
      </c>
      <c r="G197" s="25">
        <v>1112</v>
      </c>
      <c r="H197" s="25">
        <v>709800000</v>
      </c>
      <c r="I197" s="26" t="s">
        <v>32</v>
      </c>
      <c r="J197" s="27" t="s">
        <v>380</v>
      </c>
      <c r="K197" s="24">
        <v>322476964</v>
      </c>
      <c r="L197" s="24">
        <v>322476964</v>
      </c>
      <c r="M197" s="24">
        <v>0</v>
      </c>
      <c r="N197" s="24">
        <v>0</v>
      </c>
      <c r="O197" s="24">
        <f t="shared" si="34"/>
        <v>322476964</v>
      </c>
      <c r="P197" s="24">
        <v>0</v>
      </c>
      <c r="Q197" s="24">
        <v>249664904</v>
      </c>
      <c r="R197" s="24">
        <v>0</v>
      </c>
      <c r="S197" s="24">
        <v>72812060</v>
      </c>
      <c r="T197" s="24">
        <v>72812060</v>
      </c>
      <c r="U197" s="24">
        <v>0</v>
      </c>
      <c r="V197" s="24">
        <v>0</v>
      </c>
      <c r="W197" s="24">
        <v>0</v>
      </c>
      <c r="X197" s="24">
        <f t="shared" si="40"/>
        <v>0</v>
      </c>
      <c r="Y197" s="12">
        <f t="shared" si="28"/>
        <v>0.22578995751150771</v>
      </c>
      <c r="Z197" s="12">
        <f t="shared" si="29"/>
        <v>0.22578995751150771</v>
      </c>
      <c r="AA197" s="12">
        <f t="shared" si="30"/>
        <v>0.77421004248849234</v>
      </c>
      <c r="AB197" s="13">
        <f t="shared" si="31"/>
        <v>1</v>
      </c>
    </row>
    <row r="198" spans="1:28" ht="72.5" outlineLevel="2" x14ac:dyDescent="0.35">
      <c r="A198" s="25" t="s">
        <v>199</v>
      </c>
      <c r="B198" s="25" t="s">
        <v>200</v>
      </c>
      <c r="C198" s="25" t="s">
        <v>32</v>
      </c>
      <c r="D198" s="25" t="s">
        <v>55</v>
      </c>
      <c r="E198" s="25" t="s">
        <v>52</v>
      </c>
      <c r="F198" s="26" t="s">
        <v>35</v>
      </c>
      <c r="G198" s="25">
        <v>1112</v>
      </c>
      <c r="H198" s="25">
        <v>709800000</v>
      </c>
      <c r="I198" s="26" t="s">
        <v>32</v>
      </c>
      <c r="J198" s="27" t="s">
        <v>380</v>
      </c>
      <c r="K198" s="24">
        <v>10914287</v>
      </c>
      <c r="L198" s="24">
        <v>10914287</v>
      </c>
      <c r="M198" s="24">
        <v>0</v>
      </c>
      <c r="N198" s="24">
        <v>0</v>
      </c>
      <c r="O198" s="24">
        <f t="shared" si="34"/>
        <v>10914287</v>
      </c>
      <c r="P198" s="24">
        <v>0</v>
      </c>
      <c r="Q198" s="24">
        <v>8734450</v>
      </c>
      <c r="R198" s="24">
        <v>0</v>
      </c>
      <c r="S198" s="24">
        <v>2179837</v>
      </c>
      <c r="T198" s="24">
        <v>2179837</v>
      </c>
      <c r="U198" s="24">
        <v>0</v>
      </c>
      <c r="V198" s="24">
        <v>0</v>
      </c>
      <c r="W198" s="24">
        <v>0</v>
      </c>
      <c r="X198" s="24">
        <f t="shared" si="40"/>
        <v>0</v>
      </c>
      <c r="Y198" s="12">
        <f t="shared" si="28"/>
        <v>0.19972326181270475</v>
      </c>
      <c r="Z198" s="12">
        <f t="shared" si="29"/>
        <v>0.19972326181270475</v>
      </c>
      <c r="AA198" s="12">
        <f t="shared" si="30"/>
        <v>0.80027673818729528</v>
      </c>
      <c r="AB198" s="13">
        <f t="shared" si="31"/>
        <v>1</v>
      </c>
    </row>
    <row r="199" spans="1:28" ht="203" outlineLevel="2" x14ac:dyDescent="0.35">
      <c r="A199" s="25" t="s">
        <v>199</v>
      </c>
      <c r="B199" s="25" t="s">
        <v>204</v>
      </c>
      <c r="C199" s="25" t="s">
        <v>32</v>
      </c>
      <c r="D199" s="25" t="s">
        <v>55</v>
      </c>
      <c r="E199" s="25" t="s">
        <v>52</v>
      </c>
      <c r="F199" s="26" t="s">
        <v>35</v>
      </c>
      <c r="G199" s="25">
        <v>1112</v>
      </c>
      <c r="H199" s="25">
        <v>709800000</v>
      </c>
      <c r="I199" s="26" t="s">
        <v>32</v>
      </c>
      <c r="J199" s="27" t="s">
        <v>465</v>
      </c>
      <c r="K199" s="24">
        <v>188860121</v>
      </c>
      <c r="L199" s="24">
        <v>188860121</v>
      </c>
      <c r="M199" s="24">
        <v>0</v>
      </c>
      <c r="N199" s="24">
        <v>0</v>
      </c>
      <c r="O199" s="24">
        <f t="shared" si="34"/>
        <v>188860121</v>
      </c>
      <c r="P199" s="24">
        <v>0</v>
      </c>
      <c r="Q199" s="24">
        <v>150972661</v>
      </c>
      <c r="R199" s="24">
        <v>0</v>
      </c>
      <c r="S199" s="24">
        <v>37887460</v>
      </c>
      <c r="T199" s="24">
        <v>37887460</v>
      </c>
      <c r="U199" s="24">
        <v>0</v>
      </c>
      <c r="V199" s="24">
        <v>0</v>
      </c>
      <c r="W199" s="24">
        <v>0</v>
      </c>
      <c r="X199" s="24">
        <f t="shared" si="40"/>
        <v>0</v>
      </c>
      <c r="Y199" s="12">
        <f t="shared" si="28"/>
        <v>0.20061122379562596</v>
      </c>
      <c r="Z199" s="12">
        <f t="shared" si="29"/>
        <v>0.20061122379562596</v>
      </c>
      <c r="AA199" s="12">
        <f t="shared" si="30"/>
        <v>0.79938877620437399</v>
      </c>
      <c r="AB199" s="13">
        <f t="shared" si="31"/>
        <v>1</v>
      </c>
    </row>
    <row r="200" spans="1:28" ht="72.5" outlineLevel="2" x14ac:dyDescent="0.35">
      <c r="A200" s="25" t="s">
        <v>199</v>
      </c>
      <c r="B200" s="25" t="s">
        <v>217</v>
      </c>
      <c r="C200" s="25" t="s">
        <v>32</v>
      </c>
      <c r="D200" s="25" t="s">
        <v>55</v>
      </c>
      <c r="E200" s="25" t="s">
        <v>52</v>
      </c>
      <c r="F200" s="26" t="s">
        <v>35</v>
      </c>
      <c r="G200" s="25">
        <v>1112</v>
      </c>
      <c r="H200" s="25">
        <v>709800000</v>
      </c>
      <c r="I200" s="26" t="s">
        <v>32</v>
      </c>
      <c r="J200" s="27" t="s">
        <v>380</v>
      </c>
      <c r="K200" s="24">
        <v>34190099</v>
      </c>
      <c r="L200" s="24">
        <v>34190099</v>
      </c>
      <c r="M200" s="24">
        <v>0</v>
      </c>
      <c r="N200" s="24">
        <v>0</v>
      </c>
      <c r="O200" s="24">
        <f t="shared" si="34"/>
        <v>34190099</v>
      </c>
      <c r="P200" s="24">
        <v>0</v>
      </c>
      <c r="Q200" s="24">
        <v>27445973</v>
      </c>
      <c r="R200" s="24">
        <v>0</v>
      </c>
      <c r="S200" s="24">
        <v>6744126</v>
      </c>
      <c r="T200" s="24">
        <v>6744126</v>
      </c>
      <c r="U200" s="24">
        <v>0</v>
      </c>
      <c r="V200" s="24">
        <v>0</v>
      </c>
      <c r="W200" s="24">
        <v>0</v>
      </c>
      <c r="X200" s="24">
        <f t="shared" si="40"/>
        <v>0</v>
      </c>
      <c r="Y200" s="12">
        <f t="shared" si="28"/>
        <v>0.19725377221048701</v>
      </c>
      <c r="Z200" s="12">
        <f t="shared" si="29"/>
        <v>0.19725377221048701</v>
      </c>
      <c r="AA200" s="12">
        <f t="shared" si="30"/>
        <v>0.80274622778951299</v>
      </c>
      <c r="AB200" s="13">
        <f t="shared" si="31"/>
        <v>1</v>
      </c>
    </row>
    <row r="201" spans="1:28" ht="72.5" outlineLevel="2" x14ac:dyDescent="0.35">
      <c r="A201" s="25" t="s">
        <v>220</v>
      </c>
      <c r="B201" s="25" t="s">
        <v>31</v>
      </c>
      <c r="C201" s="25" t="s">
        <v>32</v>
      </c>
      <c r="D201" s="25" t="s">
        <v>55</v>
      </c>
      <c r="E201" s="25" t="s">
        <v>52</v>
      </c>
      <c r="F201" s="26" t="s">
        <v>35</v>
      </c>
      <c r="G201" s="25">
        <v>1112</v>
      </c>
      <c r="H201" s="25">
        <v>709800000</v>
      </c>
      <c r="I201" s="26" t="s">
        <v>32</v>
      </c>
      <c r="J201" s="27" t="s">
        <v>380</v>
      </c>
      <c r="K201" s="24">
        <v>56978504</v>
      </c>
      <c r="L201" s="24">
        <v>56978504</v>
      </c>
      <c r="M201" s="24">
        <v>0</v>
      </c>
      <c r="N201" s="24">
        <v>0</v>
      </c>
      <c r="O201" s="24">
        <f t="shared" si="34"/>
        <v>56978504</v>
      </c>
      <c r="P201" s="24">
        <v>0</v>
      </c>
      <c r="Q201" s="24">
        <v>44460479</v>
      </c>
      <c r="R201" s="24">
        <v>0</v>
      </c>
      <c r="S201" s="24">
        <v>12518025</v>
      </c>
      <c r="T201" s="24">
        <v>12518025</v>
      </c>
      <c r="U201" s="24">
        <v>0</v>
      </c>
      <c r="V201" s="24">
        <v>0</v>
      </c>
      <c r="W201" s="24">
        <v>0</v>
      </c>
      <c r="X201" s="24">
        <f t="shared" si="40"/>
        <v>0</v>
      </c>
      <c r="Y201" s="12">
        <f t="shared" si="28"/>
        <v>0.21969732655669583</v>
      </c>
      <c r="Z201" s="12">
        <f t="shared" si="29"/>
        <v>0.21969732655669583</v>
      </c>
      <c r="AA201" s="12">
        <f t="shared" si="30"/>
        <v>0.78030267344330417</v>
      </c>
      <c r="AB201" s="13">
        <f t="shared" si="31"/>
        <v>1</v>
      </c>
    </row>
    <row r="202" spans="1:28" ht="72.5" outlineLevel="2" x14ac:dyDescent="0.35">
      <c r="A202" s="25" t="s">
        <v>223</v>
      </c>
      <c r="B202" s="25" t="s">
        <v>31</v>
      </c>
      <c r="C202" s="25" t="s">
        <v>32</v>
      </c>
      <c r="D202" s="25" t="s">
        <v>55</v>
      </c>
      <c r="E202" s="25" t="s">
        <v>52</v>
      </c>
      <c r="F202" s="26" t="s">
        <v>35</v>
      </c>
      <c r="G202" s="25">
        <v>1112</v>
      </c>
      <c r="H202" s="25">
        <v>709800000</v>
      </c>
      <c r="I202" s="26" t="s">
        <v>32</v>
      </c>
      <c r="J202" s="27" t="s">
        <v>380</v>
      </c>
      <c r="K202" s="24">
        <v>164622246</v>
      </c>
      <c r="L202" s="24">
        <v>164622246</v>
      </c>
      <c r="M202" s="24">
        <v>0</v>
      </c>
      <c r="N202" s="24">
        <v>0</v>
      </c>
      <c r="O202" s="24">
        <f t="shared" si="34"/>
        <v>164622246</v>
      </c>
      <c r="P202" s="24">
        <v>0</v>
      </c>
      <c r="Q202" s="24">
        <v>128153943</v>
      </c>
      <c r="R202" s="24">
        <v>0</v>
      </c>
      <c r="S202" s="24">
        <v>36468303</v>
      </c>
      <c r="T202" s="24">
        <v>36468303</v>
      </c>
      <c r="U202" s="24">
        <v>0</v>
      </c>
      <c r="V202" s="24">
        <v>0</v>
      </c>
      <c r="W202" s="24">
        <v>0</v>
      </c>
      <c r="X202" s="24">
        <f t="shared" si="40"/>
        <v>0</v>
      </c>
      <c r="Y202" s="12">
        <f t="shared" si="28"/>
        <v>0.22152718655047388</v>
      </c>
      <c r="Z202" s="12">
        <f t="shared" si="29"/>
        <v>0.22152718655047388</v>
      </c>
      <c r="AA202" s="12">
        <f t="shared" si="30"/>
        <v>0.77847281344952612</v>
      </c>
      <c r="AB202" s="13">
        <f t="shared" si="31"/>
        <v>1</v>
      </c>
    </row>
    <row r="203" spans="1:28" ht="72.5" outlineLevel="2" x14ac:dyDescent="0.35">
      <c r="A203" s="25" t="s">
        <v>226</v>
      </c>
      <c r="B203" s="25" t="s">
        <v>31</v>
      </c>
      <c r="C203" s="25" t="s">
        <v>32</v>
      </c>
      <c r="D203" s="25" t="s">
        <v>55</v>
      </c>
      <c r="E203" s="25" t="s">
        <v>52</v>
      </c>
      <c r="F203" s="26" t="s">
        <v>35</v>
      </c>
      <c r="G203" s="25">
        <v>1112</v>
      </c>
      <c r="H203" s="25">
        <v>709800000</v>
      </c>
      <c r="I203" s="26" t="s">
        <v>32</v>
      </c>
      <c r="J203" s="27" t="s">
        <v>380</v>
      </c>
      <c r="K203" s="24">
        <v>45277027</v>
      </c>
      <c r="L203" s="24">
        <v>45277027</v>
      </c>
      <c r="M203" s="24">
        <v>0</v>
      </c>
      <c r="N203" s="24">
        <v>0</v>
      </c>
      <c r="O203" s="24">
        <f t="shared" si="34"/>
        <v>45277027</v>
      </c>
      <c r="P203" s="24">
        <v>0</v>
      </c>
      <c r="Q203" s="24">
        <v>36931894</v>
      </c>
      <c r="R203" s="24">
        <v>0</v>
      </c>
      <c r="S203" s="24">
        <v>8345133</v>
      </c>
      <c r="T203" s="24">
        <v>8345133</v>
      </c>
      <c r="U203" s="24">
        <v>0</v>
      </c>
      <c r="V203" s="24">
        <v>0</v>
      </c>
      <c r="W203" s="24">
        <v>0</v>
      </c>
      <c r="X203" s="24">
        <f t="shared" si="40"/>
        <v>0</v>
      </c>
      <c r="Y203" s="12">
        <f t="shared" si="28"/>
        <v>0.18431274208883017</v>
      </c>
      <c r="Z203" s="12">
        <f t="shared" si="29"/>
        <v>0.18431274208883017</v>
      </c>
      <c r="AA203" s="12">
        <f t="shared" si="30"/>
        <v>0.81568725791116981</v>
      </c>
      <c r="AB203" s="13">
        <f t="shared" si="31"/>
        <v>1</v>
      </c>
    </row>
    <row r="204" spans="1:28" ht="72.5" outlineLevel="2" x14ac:dyDescent="0.35">
      <c r="A204" s="25" t="s">
        <v>228</v>
      </c>
      <c r="B204" s="25" t="s">
        <v>31</v>
      </c>
      <c r="C204" s="25" t="s">
        <v>32</v>
      </c>
      <c r="D204" s="25" t="s">
        <v>55</v>
      </c>
      <c r="E204" s="25" t="s">
        <v>52</v>
      </c>
      <c r="F204" s="26" t="s">
        <v>35</v>
      </c>
      <c r="G204" s="25">
        <v>1112</v>
      </c>
      <c r="H204" s="25">
        <v>709800000</v>
      </c>
      <c r="I204" s="26" t="s">
        <v>32</v>
      </c>
      <c r="J204" s="27" t="s">
        <v>380</v>
      </c>
      <c r="K204" s="24">
        <v>748107615</v>
      </c>
      <c r="L204" s="24">
        <v>748107615</v>
      </c>
      <c r="M204" s="24">
        <v>0</v>
      </c>
      <c r="N204" s="24">
        <v>0</v>
      </c>
      <c r="O204" s="24">
        <f t="shared" si="34"/>
        <v>748107615</v>
      </c>
      <c r="P204" s="24">
        <v>0</v>
      </c>
      <c r="Q204" s="24">
        <v>582849702</v>
      </c>
      <c r="R204" s="24">
        <v>0</v>
      </c>
      <c r="S204" s="24">
        <v>165257913</v>
      </c>
      <c r="T204" s="24">
        <v>165257913</v>
      </c>
      <c r="U204" s="24">
        <v>0</v>
      </c>
      <c r="V204" s="24">
        <v>0</v>
      </c>
      <c r="W204" s="24">
        <v>0</v>
      </c>
      <c r="X204" s="24">
        <f t="shared" si="40"/>
        <v>0</v>
      </c>
      <c r="Y204" s="12">
        <f t="shared" ref="Y204:Y267" si="41">IFERROR(($S204/$L204),0)</f>
        <v>0.22090125763524007</v>
      </c>
      <c r="Z204" s="12">
        <f t="shared" ref="Z204:Z267" si="42">IFERROR(($S204/$O204),0)</f>
        <v>0.22090125763524007</v>
      </c>
      <c r="AA204" s="12">
        <f t="shared" ref="AA204:AA267" si="43">IFERROR((($P204+$Q204+$R204)/$O204),0)</f>
        <v>0.77909874236475996</v>
      </c>
      <c r="AB204" s="13">
        <f t="shared" ref="AB204:AB267" si="44">$Z204+$AA204</f>
        <v>1</v>
      </c>
    </row>
    <row r="205" spans="1:28" ht="72.5" outlineLevel="2" x14ac:dyDescent="0.35">
      <c r="A205" s="25" t="s">
        <v>233</v>
      </c>
      <c r="B205" s="25" t="s">
        <v>31</v>
      </c>
      <c r="C205" s="25" t="s">
        <v>32</v>
      </c>
      <c r="D205" s="25" t="s">
        <v>55</v>
      </c>
      <c r="E205" s="25" t="s">
        <v>52</v>
      </c>
      <c r="F205" s="26" t="s">
        <v>35</v>
      </c>
      <c r="G205" s="25">
        <v>1112</v>
      </c>
      <c r="H205" s="25">
        <v>709600000</v>
      </c>
      <c r="I205" s="26" t="s">
        <v>32</v>
      </c>
      <c r="J205" s="27" t="s">
        <v>380</v>
      </c>
      <c r="K205" s="24">
        <v>33135123</v>
      </c>
      <c r="L205" s="24">
        <v>33135123</v>
      </c>
      <c r="M205" s="24">
        <v>0</v>
      </c>
      <c r="N205" s="24">
        <v>0</v>
      </c>
      <c r="O205" s="24">
        <f t="shared" si="34"/>
        <v>33135123</v>
      </c>
      <c r="P205" s="24">
        <v>0</v>
      </c>
      <c r="Q205" s="24">
        <v>26455235</v>
      </c>
      <c r="R205" s="24">
        <v>0</v>
      </c>
      <c r="S205" s="24">
        <v>6679888</v>
      </c>
      <c r="T205" s="24">
        <v>6679888</v>
      </c>
      <c r="U205" s="24">
        <v>0</v>
      </c>
      <c r="V205" s="24">
        <v>0</v>
      </c>
      <c r="W205" s="24">
        <v>0</v>
      </c>
      <c r="X205" s="24">
        <f t="shared" si="40"/>
        <v>0</v>
      </c>
      <c r="Y205" s="12">
        <f t="shared" si="41"/>
        <v>0.20159538867563581</v>
      </c>
      <c r="Z205" s="12">
        <f t="shared" si="42"/>
        <v>0.20159538867563581</v>
      </c>
      <c r="AA205" s="12">
        <f t="shared" si="43"/>
        <v>0.79840461132436413</v>
      </c>
      <c r="AB205" s="13">
        <f t="shared" si="44"/>
        <v>1</v>
      </c>
    </row>
    <row r="206" spans="1:28" ht="72.5" outlineLevel="2" x14ac:dyDescent="0.35">
      <c r="A206" s="25" t="s">
        <v>245</v>
      </c>
      <c r="B206" s="25" t="s">
        <v>200</v>
      </c>
      <c r="C206" s="25" t="s">
        <v>32</v>
      </c>
      <c r="D206" s="25" t="s">
        <v>55</v>
      </c>
      <c r="E206" s="25" t="s">
        <v>52</v>
      </c>
      <c r="F206" s="26" t="s">
        <v>35</v>
      </c>
      <c r="G206" s="25">
        <v>1112</v>
      </c>
      <c r="H206" s="25">
        <v>709120000</v>
      </c>
      <c r="I206" s="26" t="s">
        <v>32</v>
      </c>
      <c r="J206" s="27" t="s">
        <v>380</v>
      </c>
      <c r="K206" s="24">
        <v>17418264443</v>
      </c>
      <c r="L206" s="24">
        <v>17418264443</v>
      </c>
      <c r="M206" s="24">
        <v>0</v>
      </c>
      <c r="N206" s="24">
        <v>0</v>
      </c>
      <c r="O206" s="24">
        <f t="shared" si="34"/>
        <v>17418264443</v>
      </c>
      <c r="P206" s="24">
        <v>0</v>
      </c>
      <c r="Q206" s="24">
        <v>13559848448</v>
      </c>
      <c r="R206" s="24">
        <v>0</v>
      </c>
      <c r="S206" s="24">
        <v>3858415995</v>
      </c>
      <c r="T206" s="24">
        <v>3858415995</v>
      </c>
      <c r="U206" s="24">
        <v>0</v>
      </c>
      <c r="V206" s="24">
        <v>0</v>
      </c>
      <c r="W206" s="24">
        <v>0</v>
      </c>
      <c r="X206" s="24">
        <f t="shared" si="40"/>
        <v>0</v>
      </c>
      <c r="Y206" s="12">
        <f t="shared" si="41"/>
        <v>0.22151552513319481</v>
      </c>
      <c r="Z206" s="12">
        <f t="shared" si="42"/>
        <v>0.22151552513319481</v>
      </c>
      <c r="AA206" s="12">
        <f t="shared" si="43"/>
        <v>0.77848447486680517</v>
      </c>
      <c r="AB206" s="13">
        <f t="shared" si="44"/>
        <v>1</v>
      </c>
    </row>
    <row r="207" spans="1:28" ht="72.5" outlineLevel="2" x14ac:dyDescent="0.35">
      <c r="A207" s="25" t="s">
        <v>245</v>
      </c>
      <c r="B207" s="25" t="s">
        <v>204</v>
      </c>
      <c r="C207" s="25" t="s">
        <v>32</v>
      </c>
      <c r="D207" s="25" t="s">
        <v>55</v>
      </c>
      <c r="E207" s="25" t="s">
        <v>52</v>
      </c>
      <c r="F207" s="26" t="s">
        <v>35</v>
      </c>
      <c r="G207" s="25">
        <v>1112</v>
      </c>
      <c r="H207" s="25">
        <v>709210000</v>
      </c>
      <c r="I207" s="26" t="s">
        <v>32</v>
      </c>
      <c r="J207" s="27" t="s">
        <v>380</v>
      </c>
      <c r="K207" s="24">
        <v>8512660805</v>
      </c>
      <c r="L207" s="24">
        <v>8512660805</v>
      </c>
      <c r="M207" s="24">
        <v>0</v>
      </c>
      <c r="N207" s="24">
        <v>0</v>
      </c>
      <c r="O207" s="24">
        <f t="shared" si="34"/>
        <v>8512660805</v>
      </c>
      <c r="P207" s="24">
        <v>0</v>
      </c>
      <c r="Q207" s="24">
        <v>6603647825</v>
      </c>
      <c r="R207" s="24">
        <v>0</v>
      </c>
      <c r="S207" s="24">
        <v>1909012980</v>
      </c>
      <c r="T207" s="24">
        <v>1909012980</v>
      </c>
      <c r="U207" s="24">
        <v>0</v>
      </c>
      <c r="V207" s="24">
        <v>0</v>
      </c>
      <c r="W207" s="24">
        <v>0</v>
      </c>
      <c r="X207" s="24">
        <f t="shared" si="40"/>
        <v>0</v>
      </c>
      <c r="Y207" s="12">
        <f t="shared" si="41"/>
        <v>0.22425573198907695</v>
      </c>
      <c r="Z207" s="12">
        <f t="shared" si="42"/>
        <v>0.22425573198907695</v>
      </c>
      <c r="AA207" s="12">
        <f t="shared" si="43"/>
        <v>0.775744268010923</v>
      </c>
      <c r="AB207" s="13">
        <f t="shared" si="44"/>
        <v>1</v>
      </c>
    </row>
    <row r="208" spans="1:28" ht="72.5" outlineLevel="2" x14ac:dyDescent="0.35">
      <c r="A208" s="25" t="s">
        <v>245</v>
      </c>
      <c r="B208" s="25" t="s">
        <v>217</v>
      </c>
      <c r="C208" s="25" t="s">
        <v>32</v>
      </c>
      <c r="D208" s="25" t="s">
        <v>55</v>
      </c>
      <c r="E208" s="25" t="s">
        <v>52</v>
      </c>
      <c r="F208" s="26" t="s">
        <v>35</v>
      </c>
      <c r="G208" s="25">
        <v>1112</v>
      </c>
      <c r="H208" s="25">
        <v>709300000</v>
      </c>
      <c r="I208" s="26" t="s">
        <v>32</v>
      </c>
      <c r="J208" s="27" t="s">
        <v>380</v>
      </c>
      <c r="K208" s="24">
        <v>5223754866</v>
      </c>
      <c r="L208" s="24">
        <v>5223754866</v>
      </c>
      <c r="M208" s="24">
        <v>0</v>
      </c>
      <c r="N208" s="24">
        <v>0</v>
      </c>
      <c r="O208" s="24">
        <f t="shared" si="34"/>
        <v>5223754866</v>
      </c>
      <c r="P208" s="24">
        <v>0</v>
      </c>
      <c r="Q208" s="24">
        <v>4057621595</v>
      </c>
      <c r="R208" s="24">
        <v>0</v>
      </c>
      <c r="S208" s="24">
        <v>1166133271</v>
      </c>
      <c r="T208" s="24">
        <v>1166133271</v>
      </c>
      <c r="U208" s="24">
        <v>0</v>
      </c>
      <c r="V208" s="24">
        <v>0</v>
      </c>
      <c r="W208" s="24">
        <v>0</v>
      </c>
      <c r="X208" s="24">
        <f t="shared" si="40"/>
        <v>0</v>
      </c>
      <c r="Y208" s="12">
        <f t="shared" si="41"/>
        <v>0.22323659913485688</v>
      </c>
      <c r="Z208" s="12">
        <f t="shared" si="42"/>
        <v>0.22323659913485688</v>
      </c>
      <c r="AA208" s="12">
        <f t="shared" si="43"/>
        <v>0.77676340086514317</v>
      </c>
      <c r="AB208" s="13">
        <f t="shared" si="44"/>
        <v>1</v>
      </c>
    </row>
    <row r="209" spans="1:28" ht="72.5" outlineLevel="2" x14ac:dyDescent="0.35">
      <c r="A209" s="25" t="s">
        <v>245</v>
      </c>
      <c r="B209" s="25" t="s">
        <v>266</v>
      </c>
      <c r="C209" s="25" t="s">
        <v>32</v>
      </c>
      <c r="D209" s="25" t="s">
        <v>55</v>
      </c>
      <c r="E209" s="25" t="s">
        <v>52</v>
      </c>
      <c r="F209" s="26" t="s">
        <v>35</v>
      </c>
      <c r="G209" s="25">
        <v>1112</v>
      </c>
      <c r="H209" s="25">
        <v>709500000</v>
      </c>
      <c r="I209" s="26" t="s">
        <v>32</v>
      </c>
      <c r="J209" s="27" t="s">
        <v>380</v>
      </c>
      <c r="K209" s="24">
        <v>3835330671</v>
      </c>
      <c r="L209" s="24">
        <v>3835330671</v>
      </c>
      <c r="M209" s="24">
        <v>0</v>
      </c>
      <c r="N209" s="24">
        <v>0</v>
      </c>
      <c r="O209" s="24">
        <f t="shared" si="34"/>
        <v>3835330671</v>
      </c>
      <c r="P209" s="24">
        <v>0</v>
      </c>
      <c r="Q209" s="24">
        <v>2980455512</v>
      </c>
      <c r="R209" s="24">
        <v>0</v>
      </c>
      <c r="S209" s="24">
        <v>854875159</v>
      </c>
      <c r="T209" s="24">
        <v>854875159</v>
      </c>
      <c r="U209" s="24">
        <v>0</v>
      </c>
      <c r="V209" s="24">
        <v>0</v>
      </c>
      <c r="W209" s="24">
        <v>0</v>
      </c>
      <c r="X209" s="24">
        <f t="shared" si="40"/>
        <v>0</v>
      </c>
      <c r="Y209" s="12">
        <f t="shared" si="41"/>
        <v>0.22289477292373991</v>
      </c>
      <c r="Z209" s="12">
        <f t="shared" si="42"/>
        <v>0.22289477292373991</v>
      </c>
      <c r="AA209" s="12">
        <f t="shared" si="43"/>
        <v>0.77710522707626006</v>
      </c>
      <c r="AB209" s="13">
        <f t="shared" si="44"/>
        <v>1</v>
      </c>
    </row>
    <row r="210" spans="1:28" ht="72.5" outlineLevel="2" x14ac:dyDescent="0.35">
      <c r="A210" s="25" t="s">
        <v>245</v>
      </c>
      <c r="B210" s="25" t="s">
        <v>269</v>
      </c>
      <c r="C210" s="25" t="s">
        <v>32</v>
      </c>
      <c r="D210" s="25" t="s">
        <v>55</v>
      </c>
      <c r="E210" s="25" t="s">
        <v>52</v>
      </c>
      <c r="F210" s="26" t="s">
        <v>35</v>
      </c>
      <c r="G210" s="25">
        <v>1112</v>
      </c>
      <c r="H210" s="25">
        <v>709500000</v>
      </c>
      <c r="I210" s="26" t="s">
        <v>32</v>
      </c>
      <c r="J210" s="27" t="s">
        <v>380</v>
      </c>
      <c r="K210" s="24">
        <v>2296297312</v>
      </c>
      <c r="L210" s="24">
        <v>2296297312</v>
      </c>
      <c r="M210" s="24">
        <v>0</v>
      </c>
      <c r="N210" s="24">
        <v>0</v>
      </c>
      <c r="O210" s="24">
        <f t="shared" si="34"/>
        <v>2296297312</v>
      </c>
      <c r="P210" s="24">
        <v>0</v>
      </c>
      <c r="Q210" s="24">
        <v>1807015499</v>
      </c>
      <c r="R210" s="24">
        <v>0</v>
      </c>
      <c r="S210" s="24">
        <v>489281813</v>
      </c>
      <c r="T210" s="24">
        <v>489281813</v>
      </c>
      <c r="U210" s="24">
        <v>0</v>
      </c>
      <c r="V210" s="24">
        <v>0</v>
      </c>
      <c r="W210" s="24">
        <v>0</v>
      </c>
      <c r="X210" s="24">
        <f t="shared" si="40"/>
        <v>0</v>
      </c>
      <c r="Y210" s="12">
        <f t="shared" si="41"/>
        <v>0.2130742436718055</v>
      </c>
      <c r="Z210" s="12">
        <f t="shared" si="42"/>
        <v>0.2130742436718055</v>
      </c>
      <c r="AA210" s="12">
        <f t="shared" si="43"/>
        <v>0.7869257563281945</v>
      </c>
      <c r="AB210" s="13">
        <f t="shared" si="44"/>
        <v>1</v>
      </c>
    </row>
    <row r="211" spans="1:28" outlineLevel="1" x14ac:dyDescent="0.35">
      <c r="A211" s="29"/>
      <c r="B211" s="29"/>
      <c r="C211" s="29"/>
      <c r="D211" s="29" t="s">
        <v>287</v>
      </c>
      <c r="E211" s="29"/>
      <c r="F211" s="39"/>
      <c r="G211" s="29"/>
      <c r="H211" s="29"/>
      <c r="I211" s="39"/>
      <c r="J211" s="40"/>
      <c r="K211" s="30">
        <f t="shared" ref="K211:X211" si="45">SUBTOTAL(9,K196:K210)</f>
        <v>39119461500</v>
      </c>
      <c r="L211" s="30">
        <f t="shared" si="45"/>
        <v>39119461500</v>
      </c>
      <c r="M211" s="30">
        <f t="shared" si="45"/>
        <v>0</v>
      </c>
      <c r="N211" s="30">
        <f t="shared" si="45"/>
        <v>0</v>
      </c>
      <c r="O211" s="30">
        <f t="shared" si="45"/>
        <v>39119461500</v>
      </c>
      <c r="P211" s="30">
        <f t="shared" si="45"/>
        <v>0</v>
      </c>
      <c r="Q211" s="30">
        <f t="shared" si="45"/>
        <v>30443893127</v>
      </c>
      <c r="R211" s="30">
        <f t="shared" si="45"/>
        <v>0</v>
      </c>
      <c r="S211" s="30">
        <f t="shared" si="45"/>
        <v>8675568373</v>
      </c>
      <c r="T211" s="30">
        <f t="shared" si="45"/>
        <v>8675568373</v>
      </c>
      <c r="U211" s="30">
        <f t="shared" si="45"/>
        <v>0</v>
      </c>
      <c r="V211" s="30">
        <f t="shared" si="45"/>
        <v>0</v>
      </c>
      <c r="W211" s="30">
        <f t="shared" si="45"/>
        <v>0</v>
      </c>
      <c r="X211" s="30">
        <f t="shared" si="45"/>
        <v>0</v>
      </c>
      <c r="Y211" s="14">
        <f t="shared" si="41"/>
        <v>0.22177116044912837</v>
      </c>
      <c r="Z211" s="14">
        <f t="shared" si="42"/>
        <v>0.22177116044912837</v>
      </c>
      <c r="AA211" s="14">
        <f t="shared" si="43"/>
        <v>0.77822883955087163</v>
      </c>
      <c r="AB211" s="15">
        <f t="shared" si="44"/>
        <v>1</v>
      </c>
    </row>
    <row r="212" spans="1:28" ht="72.5" outlineLevel="2" x14ac:dyDescent="0.35">
      <c r="A212" s="25" t="s">
        <v>30</v>
      </c>
      <c r="B212" s="25" t="s">
        <v>31</v>
      </c>
      <c r="C212" s="25" t="s">
        <v>32</v>
      </c>
      <c r="D212" s="25" t="s">
        <v>56</v>
      </c>
      <c r="E212" s="25" t="s">
        <v>52</v>
      </c>
      <c r="F212" s="26" t="s">
        <v>35</v>
      </c>
      <c r="G212" s="25">
        <v>1112</v>
      </c>
      <c r="H212" s="25">
        <v>709800000</v>
      </c>
      <c r="I212" s="26" t="s">
        <v>32</v>
      </c>
      <c r="J212" s="27" t="s">
        <v>381</v>
      </c>
      <c r="K212" s="24">
        <v>114295709</v>
      </c>
      <c r="L212" s="24">
        <v>114295709</v>
      </c>
      <c r="M212" s="24">
        <v>0</v>
      </c>
      <c r="N212" s="24">
        <v>0</v>
      </c>
      <c r="O212" s="24">
        <f t="shared" si="34"/>
        <v>114295709</v>
      </c>
      <c r="P212" s="24">
        <v>0</v>
      </c>
      <c r="Q212" s="24">
        <v>89817521</v>
      </c>
      <c r="R212" s="24">
        <v>0</v>
      </c>
      <c r="S212" s="24">
        <v>24478188</v>
      </c>
      <c r="T212" s="24">
        <v>24478188</v>
      </c>
      <c r="U212" s="24">
        <v>0</v>
      </c>
      <c r="V212" s="24">
        <v>0</v>
      </c>
      <c r="W212" s="24">
        <v>0</v>
      </c>
      <c r="X212" s="24">
        <f t="shared" ref="X212:X226" si="46">+$O212-$P212-$Q212-$R212-$S212-$W212</f>
        <v>0</v>
      </c>
      <c r="Y212" s="12">
        <f t="shared" si="41"/>
        <v>0.21416541543130022</v>
      </c>
      <c r="Z212" s="12">
        <f t="shared" si="42"/>
        <v>0.21416541543130022</v>
      </c>
      <c r="AA212" s="12">
        <f t="shared" si="43"/>
        <v>0.78583458456869981</v>
      </c>
      <c r="AB212" s="13">
        <f t="shared" si="44"/>
        <v>1</v>
      </c>
    </row>
    <row r="213" spans="1:28" ht="72.5" outlineLevel="2" x14ac:dyDescent="0.35">
      <c r="A213" s="25" t="s">
        <v>141</v>
      </c>
      <c r="B213" s="25" t="s">
        <v>31</v>
      </c>
      <c r="C213" s="25" t="s">
        <v>32</v>
      </c>
      <c r="D213" s="25" t="s">
        <v>56</v>
      </c>
      <c r="E213" s="25" t="s">
        <v>52</v>
      </c>
      <c r="F213" s="26" t="s">
        <v>35</v>
      </c>
      <c r="G213" s="25">
        <v>1112</v>
      </c>
      <c r="H213" s="25">
        <v>709800000</v>
      </c>
      <c r="I213" s="26" t="s">
        <v>32</v>
      </c>
      <c r="J213" s="27" t="s">
        <v>381</v>
      </c>
      <c r="K213" s="24">
        <v>161238482</v>
      </c>
      <c r="L213" s="24">
        <v>161238482</v>
      </c>
      <c r="M213" s="24">
        <v>0</v>
      </c>
      <c r="N213" s="24">
        <v>0</v>
      </c>
      <c r="O213" s="24">
        <f t="shared" si="34"/>
        <v>161238482</v>
      </c>
      <c r="P213" s="24">
        <v>0</v>
      </c>
      <c r="Q213" s="24">
        <v>124832473</v>
      </c>
      <c r="R213" s="24">
        <v>0</v>
      </c>
      <c r="S213" s="24">
        <v>36406009</v>
      </c>
      <c r="T213" s="24">
        <v>36406009</v>
      </c>
      <c r="U213" s="24">
        <v>0</v>
      </c>
      <c r="V213" s="24">
        <v>0</v>
      </c>
      <c r="W213" s="24">
        <v>0</v>
      </c>
      <c r="X213" s="24">
        <f t="shared" si="46"/>
        <v>0</v>
      </c>
      <c r="Y213" s="12">
        <f t="shared" si="41"/>
        <v>0.22578982726964647</v>
      </c>
      <c r="Z213" s="12">
        <f t="shared" si="42"/>
        <v>0.22578982726964647</v>
      </c>
      <c r="AA213" s="12">
        <f t="shared" si="43"/>
        <v>0.77421017273035353</v>
      </c>
      <c r="AB213" s="13">
        <f t="shared" si="44"/>
        <v>1</v>
      </c>
    </row>
    <row r="214" spans="1:28" ht="72.5" outlineLevel="2" x14ac:dyDescent="0.35">
      <c r="A214" s="25" t="s">
        <v>199</v>
      </c>
      <c r="B214" s="25" t="s">
        <v>200</v>
      </c>
      <c r="C214" s="25" t="s">
        <v>32</v>
      </c>
      <c r="D214" s="25" t="s">
        <v>56</v>
      </c>
      <c r="E214" s="25" t="s">
        <v>52</v>
      </c>
      <c r="F214" s="26" t="s">
        <v>35</v>
      </c>
      <c r="G214" s="25">
        <v>1112</v>
      </c>
      <c r="H214" s="25">
        <v>709800000</v>
      </c>
      <c r="I214" s="26" t="s">
        <v>32</v>
      </c>
      <c r="J214" s="27" t="s">
        <v>381</v>
      </c>
      <c r="K214" s="24">
        <v>5457143</v>
      </c>
      <c r="L214" s="24">
        <v>5457143</v>
      </c>
      <c r="M214" s="24">
        <v>0</v>
      </c>
      <c r="N214" s="24">
        <v>0</v>
      </c>
      <c r="O214" s="24">
        <f t="shared" si="34"/>
        <v>5457143</v>
      </c>
      <c r="P214" s="24">
        <v>0</v>
      </c>
      <c r="Q214" s="24">
        <v>4367224</v>
      </c>
      <c r="R214" s="24">
        <v>0</v>
      </c>
      <c r="S214" s="24">
        <v>1089919</v>
      </c>
      <c r="T214" s="24">
        <v>1089919</v>
      </c>
      <c r="U214" s="24">
        <v>0</v>
      </c>
      <c r="V214" s="24">
        <v>0</v>
      </c>
      <c r="W214" s="24">
        <v>0</v>
      </c>
      <c r="X214" s="24">
        <f t="shared" si="46"/>
        <v>0</v>
      </c>
      <c r="Y214" s="12">
        <f t="shared" si="41"/>
        <v>0.19972337173499027</v>
      </c>
      <c r="Z214" s="12">
        <f t="shared" si="42"/>
        <v>0.19972337173499027</v>
      </c>
      <c r="AA214" s="12">
        <f t="shared" si="43"/>
        <v>0.80027662826500978</v>
      </c>
      <c r="AB214" s="13">
        <f t="shared" si="44"/>
        <v>1</v>
      </c>
    </row>
    <row r="215" spans="1:28" ht="203" outlineLevel="2" x14ac:dyDescent="0.35">
      <c r="A215" s="25" t="s">
        <v>199</v>
      </c>
      <c r="B215" s="25" t="s">
        <v>204</v>
      </c>
      <c r="C215" s="25" t="s">
        <v>32</v>
      </c>
      <c r="D215" s="25" t="s">
        <v>56</v>
      </c>
      <c r="E215" s="25" t="s">
        <v>52</v>
      </c>
      <c r="F215" s="26" t="s">
        <v>35</v>
      </c>
      <c r="G215" s="25">
        <v>1112</v>
      </c>
      <c r="H215" s="25">
        <v>709800000</v>
      </c>
      <c r="I215" s="26" t="s">
        <v>32</v>
      </c>
      <c r="J215" s="27" t="s">
        <v>466</v>
      </c>
      <c r="K215" s="24">
        <v>94430061</v>
      </c>
      <c r="L215" s="24">
        <v>94430061</v>
      </c>
      <c r="M215" s="24">
        <v>0</v>
      </c>
      <c r="N215" s="24">
        <v>0</v>
      </c>
      <c r="O215" s="24">
        <f t="shared" si="34"/>
        <v>94430061</v>
      </c>
      <c r="P215" s="24">
        <v>0</v>
      </c>
      <c r="Q215" s="24">
        <v>75486338</v>
      </c>
      <c r="R215" s="24">
        <v>0</v>
      </c>
      <c r="S215" s="24">
        <v>18943723</v>
      </c>
      <c r="T215" s="24">
        <v>18943723</v>
      </c>
      <c r="U215" s="24">
        <v>0</v>
      </c>
      <c r="V215" s="24">
        <v>0</v>
      </c>
      <c r="W215" s="24">
        <v>0</v>
      </c>
      <c r="X215" s="24">
        <f t="shared" si="46"/>
        <v>0</v>
      </c>
      <c r="Y215" s="12">
        <f t="shared" si="41"/>
        <v>0.20061114860446824</v>
      </c>
      <c r="Z215" s="12">
        <f t="shared" si="42"/>
        <v>0.20061114860446824</v>
      </c>
      <c r="AA215" s="12">
        <f t="shared" si="43"/>
        <v>0.79938885139553173</v>
      </c>
      <c r="AB215" s="13">
        <f t="shared" si="44"/>
        <v>1</v>
      </c>
    </row>
    <row r="216" spans="1:28" ht="72.5" outlineLevel="2" x14ac:dyDescent="0.35">
      <c r="A216" s="25" t="s">
        <v>199</v>
      </c>
      <c r="B216" s="25" t="s">
        <v>217</v>
      </c>
      <c r="C216" s="25" t="s">
        <v>32</v>
      </c>
      <c r="D216" s="25" t="s">
        <v>56</v>
      </c>
      <c r="E216" s="25" t="s">
        <v>52</v>
      </c>
      <c r="F216" s="26" t="s">
        <v>35</v>
      </c>
      <c r="G216" s="25">
        <v>1112</v>
      </c>
      <c r="H216" s="25">
        <v>709800000</v>
      </c>
      <c r="I216" s="26" t="s">
        <v>32</v>
      </c>
      <c r="J216" s="27" t="s">
        <v>381</v>
      </c>
      <c r="K216" s="24">
        <v>17095050</v>
      </c>
      <c r="L216" s="24">
        <v>17095050</v>
      </c>
      <c r="M216" s="24">
        <v>0</v>
      </c>
      <c r="N216" s="24">
        <v>0</v>
      </c>
      <c r="O216" s="24">
        <f t="shared" si="34"/>
        <v>17095050</v>
      </c>
      <c r="P216" s="24">
        <v>0</v>
      </c>
      <c r="Q216" s="24">
        <v>13722992</v>
      </c>
      <c r="R216" s="24">
        <v>0</v>
      </c>
      <c r="S216" s="24">
        <v>3372058</v>
      </c>
      <c r="T216" s="24">
        <v>3372058</v>
      </c>
      <c r="U216" s="24">
        <v>0</v>
      </c>
      <c r="V216" s="24">
        <v>0</v>
      </c>
      <c r="W216" s="24">
        <v>0</v>
      </c>
      <c r="X216" s="24">
        <f t="shared" si="46"/>
        <v>0</v>
      </c>
      <c r="Y216" s="12">
        <f t="shared" si="41"/>
        <v>0.19725347395883605</v>
      </c>
      <c r="Z216" s="12">
        <f t="shared" si="42"/>
        <v>0.19725347395883605</v>
      </c>
      <c r="AA216" s="12">
        <f t="shared" si="43"/>
        <v>0.80274652604116392</v>
      </c>
      <c r="AB216" s="13">
        <f t="shared" si="44"/>
        <v>1</v>
      </c>
    </row>
    <row r="217" spans="1:28" ht="72.5" outlineLevel="2" x14ac:dyDescent="0.35">
      <c r="A217" s="25" t="s">
        <v>220</v>
      </c>
      <c r="B217" s="25" t="s">
        <v>31</v>
      </c>
      <c r="C217" s="25" t="s">
        <v>32</v>
      </c>
      <c r="D217" s="25" t="s">
        <v>56</v>
      </c>
      <c r="E217" s="25" t="s">
        <v>52</v>
      </c>
      <c r="F217" s="26" t="s">
        <v>35</v>
      </c>
      <c r="G217" s="25">
        <v>1112</v>
      </c>
      <c r="H217" s="25">
        <v>709800000</v>
      </c>
      <c r="I217" s="26" t="s">
        <v>32</v>
      </c>
      <c r="J217" s="27" t="s">
        <v>381</v>
      </c>
      <c r="K217" s="24">
        <v>28489252</v>
      </c>
      <c r="L217" s="24">
        <v>28489252</v>
      </c>
      <c r="M217" s="24">
        <v>0</v>
      </c>
      <c r="N217" s="24">
        <v>0</v>
      </c>
      <c r="O217" s="24">
        <f t="shared" si="34"/>
        <v>28489252</v>
      </c>
      <c r="P217" s="24">
        <v>0</v>
      </c>
      <c r="Q217" s="24">
        <v>22230242</v>
      </c>
      <c r="R217" s="24">
        <v>0</v>
      </c>
      <c r="S217" s="24">
        <v>6259010</v>
      </c>
      <c r="T217" s="24">
        <v>6259010</v>
      </c>
      <c r="U217" s="24">
        <v>0</v>
      </c>
      <c r="V217" s="24">
        <v>0</v>
      </c>
      <c r="W217" s="24">
        <v>0</v>
      </c>
      <c r="X217" s="24">
        <f t="shared" si="46"/>
        <v>0</v>
      </c>
      <c r="Y217" s="12">
        <f t="shared" si="41"/>
        <v>0.21969723880430417</v>
      </c>
      <c r="Z217" s="12">
        <f t="shared" si="42"/>
        <v>0.21969723880430417</v>
      </c>
      <c r="AA217" s="12">
        <f t="shared" si="43"/>
        <v>0.78030276119569586</v>
      </c>
      <c r="AB217" s="13">
        <f t="shared" si="44"/>
        <v>1</v>
      </c>
    </row>
    <row r="218" spans="1:28" ht="72.5" outlineLevel="2" x14ac:dyDescent="0.35">
      <c r="A218" s="25" t="s">
        <v>223</v>
      </c>
      <c r="B218" s="25" t="s">
        <v>31</v>
      </c>
      <c r="C218" s="25" t="s">
        <v>32</v>
      </c>
      <c r="D218" s="25" t="s">
        <v>56</v>
      </c>
      <c r="E218" s="25" t="s">
        <v>52</v>
      </c>
      <c r="F218" s="26" t="s">
        <v>35</v>
      </c>
      <c r="G218" s="25">
        <v>1112</v>
      </c>
      <c r="H218" s="25">
        <v>709800000</v>
      </c>
      <c r="I218" s="26" t="s">
        <v>32</v>
      </c>
      <c r="J218" s="27" t="s">
        <v>381</v>
      </c>
      <c r="K218" s="24">
        <v>82311123</v>
      </c>
      <c r="L218" s="24">
        <v>82311123</v>
      </c>
      <c r="M218" s="24">
        <v>0</v>
      </c>
      <c r="N218" s="24">
        <v>0</v>
      </c>
      <c r="O218" s="24">
        <f t="shared" si="34"/>
        <v>82311123</v>
      </c>
      <c r="P218" s="24">
        <v>0</v>
      </c>
      <c r="Q218" s="24">
        <v>64076936</v>
      </c>
      <c r="R218" s="24">
        <v>0</v>
      </c>
      <c r="S218" s="24">
        <v>18234187</v>
      </c>
      <c r="T218" s="24">
        <v>18234187</v>
      </c>
      <c r="U218" s="24">
        <v>0</v>
      </c>
      <c r="V218" s="24">
        <v>0</v>
      </c>
      <c r="W218" s="24">
        <v>0</v>
      </c>
      <c r="X218" s="24">
        <f t="shared" si="46"/>
        <v>0</v>
      </c>
      <c r="Y218" s="12">
        <f t="shared" si="41"/>
        <v>0.22152761784090833</v>
      </c>
      <c r="Z218" s="12">
        <f t="shared" si="42"/>
        <v>0.22152761784090833</v>
      </c>
      <c r="AA218" s="12">
        <f t="shared" si="43"/>
        <v>0.77847238215909165</v>
      </c>
      <c r="AB218" s="13">
        <f t="shared" si="44"/>
        <v>1</v>
      </c>
    </row>
    <row r="219" spans="1:28" ht="72.5" outlineLevel="2" x14ac:dyDescent="0.35">
      <c r="A219" s="25" t="s">
        <v>226</v>
      </c>
      <c r="B219" s="25" t="s">
        <v>31</v>
      </c>
      <c r="C219" s="25" t="s">
        <v>32</v>
      </c>
      <c r="D219" s="25" t="s">
        <v>56</v>
      </c>
      <c r="E219" s="25" t="s">
        <v>52</v>
      </c>
      <c r="F219" s="26" t="s">
        <v>35</v>
      </c>
      <c r="G219" s="25">
        <v>1112</v>
      </c>
      <c r="H219" s="25">
        <v>709800000</v>
      </c>
      <c r="I219" s="26" t="s">
        <v>32</v>
      </c>
      <c r="J219" s="27" t="s">
        <v>381</v>
      </c>
      <c r="K219" s="24">
        <v>22638514</v>
      </c>
      <c r="L219" s="24">
        <v>22638514</v>
      </c>
      <c r="M219" s="24">
        <v>0</v>
      </c>
      <c r="N219" s="24">
        <v>0</v>
      </c>
      <c r="O219" s="24">
        <f t="shared" si="34"/>
        <v>22638514</v>
      </c>
      <c r="P219" s="24">
        <v>0</v>
      </c>
      <c r="Q219" s="24">
        <v>18465946</v>
      </c>
      <c r="R219" s="24">
        <v>0</v>
      </c>
      <c r="S219" s="24">
        <v>4172568</v>
      </c>
      <c r="T219" s="24">
        <v>4172568</v>
      </c>
      <c r="U219" s="24">
        <v>0</v>
      </c>
      <c r="V219" s="24">
        <v>0</v>
      </c>
      <c r="W219" s="24">
        <v>0</v>
      </c>
      <c r="X219" s="24">
        <f t="shared" si="46"/>
        <v>0</v>
      </c>
      <c r="Y219" s="12">
        <f t="shared" si="41"/>
        <v>0.18431280427681782</v>
      </c>
      <c r="Z219" s="12">
        <f t="shared" si="42"/>
        <v>0.18431280427681782</v>
      </c>
      <c r="AA219" s="12">
        <f t="shared" si="43"/>
        <v>0.81568719572318216</v>
      </c>
      <c r="AB219" s="13">
        <f t="shared" si="44"/>
        <v>1</v>
      </c>
    </row>
    <row r="220" spans="1:28" ht="72.5" outlineLevel="2" x14ac:dyDescent="0.35">
      <c r="A220" s="25" t="s">
        <v>228</v>
      </c>
      <c r="B220" s="25" t="s">
        <v>31</v>
      </c>
      <c r="C220" s="25" t="s">
        <v>32</v>
      </c>
      <c r="D220" s="25" t="s">
        <v>56</v>
      </c>
      <c r="E220" s="25" t="s">
        <v>52</v>
      </c>
      <c r="F220" s="26" t="s">
        <v>35</v>
      </c>
      <c r="G220" s="25">
        <v>1112</v>
      </c>
      <c r="H220" s="25">
        <v>709800000</v>
      </c>
      <c r="I220" s="26" t="s">
        <v>32</v>
      </c>
      <c r="J220" s="27" t="s">
        <v>381</v>
      </c>
      <c r="K220" s="24">
        <v>374053808</v>
      </c>
      <c r="L220" s="24">
        <v>374053808</v>
      </c>
      <c r="M220" s="24">
        <v>0</v>
      </c>
      <c r="N220" s="24">
        <v>0</v>
      </c>
      <c r="O220" s="24">
        <f t="shared" ref="O220:O305" si="47">$L220+$M220</f>
        <v>374053808</v>
      </c>
      <c r="P220" s="24">
        <v>0</v>
      </c>
      <c r="Q220" s="24">
        <v>291424899</v>
      </c>
      <c r="R220" s="24">
        <v>0</v>
      </c>
      <c r="S220" s="24">
        <v>82628909</v>
      </c>
      <c r="T220" s="24">
        <v>82628909</v>
      </c>
      <c r="U220" s="24">
        <v>0</v>
      </c>
      <c r="V220" s="24">
        <v>0</v>
      </c>
      <c r="W220" s="24">
        <v>0</v>
      </c>
      <c r="X220" s="24">
        <f t="shared" si="46"/>
        <v>0</v>
      </c>
      <c r="Y220" s="12">
        <f t="shared" si="41"/>
        <v>0.22090113035288228</v>
      </c>
      <c r="Z220" s="12">
        <f t="shared" si="42"/>
        <v>0.22090113035288228</v>
      </c>
      <c r="AA220" s="12">
        <f t="shared" si="43"/>
        <v>0.77909886964711772</v>
      </c>
      <c r="AB220" s="13">
        <f t="shared" si="44"/>
        <v>1</v>
      </c>
    </row>
    <row r="221" spans="1:28" ht="72.5" outlineLevel="2" x14ac:dyDescent="0.35">
      <c r="A221" s="25" t="s">
        <v>233</v>
      </c>
      <c r="B221" s="25" t="s">
        <v>31</v>
      </c>
      <c r="C221" s="25" t="s">
        <v>32</v>
      </c>
      <c r="D221" s="25" t="s">
        <v>56</v>
      </c>
      <c r="E221" s="25" t="s">
        <v>52</v>
      </c>
      <c r="F221" s="26" t="s">
        <v>35</v>
      </c>
      <c r="G221" s="25">
        <v>1112</v>
      </c>
      <c r="H221" s="25">
        <v>709600000</v>
      </c>
      <c r="I221" s="26" t="s">
        <v>32</v>
      </c>
      <c r="J221" s="27" t="s">
        <v>381</v>
      </c>
      <c r="K221" s="24">
        <v>16567562</v>
      </c>
      <c r="L221" s="24">
        <v>16567562</v>
      </c>
      <c r="M221" s="24">
        <v>0</v>
      </c>
      <c r="N221" s="24">
        <v>0</v>
      </c>
      <c r="O221" s="24">
        <f t="shared" si="47"/>
        <v>16567562</v>
      </c>
      <c r="P221" s="24">
        <v>0</v>
      </c>
      <c r="Q221" s="24">
        <v>13227620</v>
      </c>
      <c r="R221" s="24">
        <v>0</v>
      </c>
      <c r="S221" s="24">
        <v>3339942</v>
      </c>
      <c r="T221" s="24">
        <v>3339942</v>
      </c>
      <c r="U221" s="24">
        <v>0</v>
      </c>
      <c r="V221" s="24">
        <v>0</v>
      </c>
      <c r="W221" s="24">
        <v>0</v>
      </c>
      <c r="X221" s="24">
        <f t="shared" si="46"/>
        <v>0</v>
      </c>
      <c r="Y221" s="12">
        <f t="shared" si="41"/>
        <v>0.2015952618737748</v>
      </c>
      <c r="Z221" s="12">
        <f t="shared" si="42"/>
        <v>0.2015952618737748</v>
      </c>
      <c r="AA221" s="12">
        <f t="shared" si="43"/>
        <v>0.79840473812622526</v>
      </c>
      <c r="AB221" s="13">
        <f t="shared" si="44"/>
        <v>1</v>
      </c>
    </row>
    <row r="222" spans="1:28" ht="72.5" outlineLevel="2" x14ac:dyDescent="0.35">
      <c r="A222" s="25" t="s">
        <v>245</v>
      </c>
      <c r="B222" s="25" t="s">
        <v>200</v>
      </c>
      <c r="C222" s="25" t="s">
        <v>32</v>
      </c>
      <c r="D222" s="25" t="s">
        <v>56</v>
      </c>
      <c r="E222" s="25" t="s">
        <v>52</v>
      </c>
      <c r="F222" s="26" t="s">
        <v>35</v>
      </c>
      <c r="G222" s="25">
        <v>1112</v>
      </c>
      <c r="H222" s="25">
        <v>709120000</v>
      </c>
      <c r="I222" s="26" t="s">
        <v>32</v>
      </c>
      <c r="J222" s="27" t="s">
        <v>381</v>
      </c>
      <c r="K222" s="24">
        <v>8709132222</v>
      </c>
      <c r="L222" s="24">
        <v>8709132222</v>
      </c>
      <c r="M222" s="24">
        <v>0</v>
      </c>
      <c r="N222" s="24">
        <v>0</v>
      </c>
      <c r="O222" s="24">
        <f t="shared" si="47"/>
        <v>8709132222</v>
      </c>
      <c r="P222" s="24">
        <v>0</v>
      </c>
      <c r="Q222" s="24">
        <v>6779700788</v>
      </c>
      <c r="R222" s="24">
        <v>0</v>
      </c>
      <c r="S222" s="24">
        <v>1929431434</v>
      </c>
      <c r="T222" s="24">
        <v>1929431434</v>
      </c>
      <c r="U222" s="24">
        <v>0</v>
      </c>
      <c r="V222" s="24">
        <v>0</v>
      </c>
      <c r="W222" s="24">
        <v>0</v>
      </c>
      <c r="X222" s="24">
        <f t="shared" si="46"/>
        <v>0</v>
      </c>
      <c r="Y222" s="12">
        <f t="shared" si="41"/>
        <v>0.22154118054679364</v>
      </c>
      <c r="Z222" s="12">
        <f t="shared" si="42"/>
        <v>0.22154118054679364</v>
      </c>
      <c r="AA222" s="12">
        <f t="shared" si="43"/>
        <v>0.77845881945320639</v>
      </c>
      <c r="AB222" s="13">
        <f t="shared" si="44"/>
        <v>1</v>
      </c>
    </row>
    <row r="223" spans="1:28" ht="72.5" outlineLevel="2" x14ac:dyDescent="0.35">
      <c r="A223" s="25" t="s">
        <v>245</v>
      </c>
      <c r="B223" s="25" t="s">
        <v>204</v>
      </c>
      <c r="C223" s="25" t="s">
        <v>32</v>
      </c>
      <c r="D223" s="25" t="s">
        <v>56</v>
      </c>
      <c r="E223" s="25" t="s">
        <v>52</v>
      </c>
      <c r="F223" s="26" t="s">
        <v>35</v>
      </c>
      <c r="G223" s="25">
        <v>1112</v>
      </c>
      <c r="H223" s="25">
        <v>709210000</v>
      </c>
      <c r="I223" s="26" t="s">
        <v>32</v>
      </c>
      <c r="J223" s="27" t="s">
        <v>381</v>
      </c>
      <c r="K223" s="24">
        <v>4256330403</v>
      </c>
      <c r="L223" s="24">
        <v>4256330403</v>
      </c>
      <c r="M223" s="24">
        <v>0</v>
      </c>
      <c r="N223" s="24">
        <v>0</v>
      </c>
      <c r="O223" s="24">
        <f t="shared" si="47"/>
        <v>4256330403</v>
      </c>
      <c r="P223" s="24">
        <v>0</v>
      </c>
      <c r="Q223" s="24">
        <v>3301805335</v>
      </c>
      <c r="R223" s="24">
        <v>0</v>
      </c>
      <c r="S223" s="24">
        <v>954525068</v>
      </c>
      <c r="T223" s="24">
        <v>954525068</v>
      </c>
      <c r="U223" s="24">
        <v>0</v>
      </c>
      <c r="V223" s="24">
        <v>0</v>
      </c>
      <c r="W223" s="24">
        <v>0</v>
      </c>
      <c r="X223" s="24">
        <f t="shared" si="46"/>
        <v>0</v>
      </c>
      <c r="Y223" s="12">
        <f t="shared" si="41"/>
        <v>0.22426009675546327</v>
      </c>
      <c r="Z223" s="12">
        <f t="shared" si="42"/>
        <v>0.22426009675546327</v>
      </c>
      <c r="AA223" s="12">
        <f t="shared" si="43"/>
        <v>0.77573990324453668</v>
      </c>
      <c r="AB223" s="13">
        <f t="shared" si="44"/>
        <v>1</v>
      </c>
    </row>
    <row r="224" spans="1:28" ht="72.5" outlineLevel="2" x14ac:dyDescent="0.35">
      <c r="A224" s="25" t="s">
        <v>245</v>
      </c>
      <c r="B224" s="25" t="s">
        <v>217</v>
      </c>
      <c r="C224" s="25" t="s">
        <v>32</v>
      </c>
      <c r="D224" s="25" t="s">
        <v>56</v>
      </c>
      <c r="E224" s="25" t="s">
        <v>52</v>
      </c>
      <c r="F224" s="26" t="s">
        <v>35</v>
      </c>
      <c r="G224" s="25">
        <v>1112</v>
      </c>
      <c r="H224" s="25">
        <v>709300000</v>
      </c>
      <c r="I224" s="26" t="s">
        <v>32</v>
      </c>
      <c r="J224" s="27" t="s">
        <v>381</v>
      </c>
      <c r="K224" s="24">
        <v>2611877433</v>
      </c>
      <c r="L224" s="24">
        <v>2611877433</v>
      </c>
      <c r="M224" s="24">
        <v>0</v>
      </c>
      <c r="N224" s="24">
        <v>0</v>
      </c>
      <c r="O224" s="24">
        <f t="shared" si="47"/>
        <v>2611877433</v>
      </c>
      <c r="P224" s="24">
        <v>0</v>
      </c>
      <c r="Q224" s="24">
        <v>2027529436</v>
      </c>
      <c r="R224" s="24">
        <v>0</v>
      </c>
      <c r="S224" s="24">
        <v>584347997</v>
      </c>
      <c r="T224" s="24">
        <v>584347997</v>
      </c>
      <c r="U224" s="24">
        <v>0</v>
      </c>
      <c r="V224" s="24">
        <v>0</v>
      </c>
      <c r="W224" s="24">
        <v>0</v>
      </c>
      <c r="X224" s="24">
        <f t="shared" si="46"/>
        <v>0</v>
      </c>
      <c r="Y224" s="12">
        <f t="shared" si="41"/>
        <v>0.22372718934548871</v>
      </c>
      <c r="Z224" s="12">
        <f t="shared" si="42"/>
        <v>0.22372718934548871</v>
      </c>
      <c r="AA224" s="12">
        <f t="shared" si="43"/>
        <v>0.77627281065451126</v>
      </c>
      <c r="AB224" s="13">
        <f t="shared" si="44"/>
        <v>1</v>
      </c>
    </row>
    <row r="225" spans="1:28" ht="72.5" outlineLevel="2" x14ac:dyDescent="0.35">
      <c r="A225" s="25" t="s">
        <v>245</v>
      </c>
      <c r="B225" s="25" t="s">
        <v>266</v>
      </c>
      <c r="C225" s="25" t="s">
        <v>32</v>
      </c>
      <c r="D225" s="25" t="s">
        <v>56</v>
      </c>
      <c r="E225" s="25" t="s">
        <v>52</v>
      </c>
      <c r="F225" s="26" t="s">
        <v>35</v>
      </c>
      <c r="G225" s="25">
        <v>1112</v>
      </c>
      <c r="H225" s="25">
        <v>709500000</v>
      </c>
      <c r="I225" s="26" t="s">
        <v>32</v>
      </c>
      <c r="J225" s="27" t="s">
        <v>381</v>
      </c>
      <c r="K225" s="24">
        <v>1917665335</v>
      </c>
      <c r="L225" s="24">
        <v>1917665335</v>
      </c>
      <c r="M225" s="24">
        <v>0</v>
      </c>
      <c r="N225" s="24">
        <v>0</v>
      </c>
      <c r="O225" s="24">
        <f t="shared" si="47"/>
        <v>1917665335</v>
      </c>
      <c r="P225" s="24">
        <v>0</v>
      </c>
      <c r="Q225" s="24">
        <v>1490185230</v>
      </c>
      <c r="R225" s="24">
        <v>0</v>
      </c>
      <c r="S225" s="24">
        <v>427480105</v>
      </c>
      <c r="T225" s="24">
        <v>427480105</v>
      </c>
      <c r="U225" s="24">
        <v>0</v>
      </c>
      <c r="V225" s="24">
        <v>0</v>
      </c>
      <c r="W225" s="24">
        <v>0</v>
      </c>
      <c r="X225" s="24">
        <f t="shared" si="46"/>
        <v>0</v>
      </c>
      <c r="Y225" s="12">
        <f t="shared" si="41"/>
        <v>0.2229169486447436</v>
      </c>
      <c r="Z225" s="12">
        <f t="shared" si="42"/>
        <v>0.2229169486447436</v>
      </c>
      <c r="AA225" s="12">
        <f t="shared" si="43"/>
        <v>0.77708305135525646</v>
      </c>
      <c r="AB225" s="13">
        <f t="shared" si="44"/>
        <v>1</v>
      </c>
    </row>
    <row r="226" spans="1:28" ht="72.5" outlineLevel="2" x14ac:dyDescent="0.35">
      <c r="A226" s="25" t="s">
        <v>245</v>
      </c>
      <c r="B226" s="25" t="s">
        <v>269</v>
      </c>
      <c r="C226" s="25" t="s">
        <v>32</v>
      </c>
      <c r="D226" s="25" t="s">
        <v>56</v>
      </c>
      <c r="E226" s="25" t="s">
        <v>52</v>
      </c>
      <c r="F226" s="26" t="s">
        <v>35</v>
      </c>
      <c r="G226" s="25">
        <v>1112</v>
      </c>
      <c r="H226" s="25">
        <v>709500000</v>
      </c>
      <c r="I226" s="26" t="s">
        <v>32</v>
      </c>
      <c r="J226" s="27" t="s">
        <v>381</v>
      </c>
      <c r="K226" s="24">
        <v>1148148656</v>
      </c>
      <c r="L226" s="24">
        <v>1148148656</v>
      </c>
      <c r="M226" s="24">
        <v>0</v>
      </c>
      <c r="N226" s="24">
        <v>0</v>
      </c>
      <c r="O226" s="24">
        <f t="shared" si="47"/>
        <v>1148148656</v>
      </c>
      <c r="P226" s="24">
        <v>0</v>
      </c>
      <c r="Q226" s="24">
        <v>903508045</v>
      </c>
      <c r="R226" s="24">
        <v>0</v>
      </c>
      <c r="S226" s="24">
        <v>244640611</v>
      </c>
      <c r="T226" s="24">
        <v>244640611</v>
      </c>
      <c r="U226" s="24">
        <v>0</v>
      </c>
      <c r="V226" s="24">
        <v>0</v>
      </c>
      <c r="W226" s="24">
        <v>0</v>
      </c>
      <c r="X226" s="24">
        <f t="shared" si="46"/>
        <v>0</v>
      </c>
      <c r="Y226" s="12">
        <f t="shared" si="41"/>
        <v>0.21307398630095162</v>
      </c>
      <c r="Z226" s="12">
        <f t="shared" si="42"/>
        <v>0.21307398630095162</v>
      </c>
      <c r="AA226" s="12">
        <f t="shared" si="43"/>
        <v>0.78692601369904835</v>
      </c>
      <c r="AB226" s="13">
        <f t="shared" si="44"/>
        <v>1</v>
      </c>
    </row>
    <row r="227" spans="1:28" outlineLevel="1" x14ac:dyDescent="0.35">
      <c r="A227" s="29"/>
      <c r="B227" s="29"/>
      <c r="C227" s="29"/>
      <c r="D227" s="29" t="s">
        <v>288</v>
      </c>
      <c r="E227" s="29"/>
      <c r="F227" s="39"/>
      <c r="G227" s="29"/>
      <c r="H227" s="29"/>
      <c r="I227" s="39"/>
      <c r="J227" s="40"/>
      <c r="K227" s="30">
        <f t="shared" ref="K227:X227" si="48">SUBTOTAL(9,K212:K226)</f>
        <v>19559730753</v>
      </c>
      <c r="L227" s="30">
        <f t="shared" si="48"/>
        <v>19559730753</v>
      </c>
      <c r="M227" s="30">
        <f t="shared" si="48"/>
        <v>0</v>
      </c>
      <c r="N227" s="30">
        <f t="shared" si="48"/>
        <v>0</v>
      </c>
      <c r="O227" s="30">
        <f t="shared" si="48"/>
        <v>19559730753</v>
      </c>
      <c r="P227" s="30">
        <f t="shared" si="48"/>
        <v>0</v>
      </c>
      <c r="Q227" s="30">
        <f t="shared" si="48"/>
        <v>15220381025</v>
      </c>
      <c r="R227" s="30">
        <f t="shared" si="48"/>
        <v>0</v>
      </c>
      <c r="S227" s="30">
        <f t="shared" si="48"/>
        <v>4339349728</v>
      </c>
      <c r="T227" s="30">
        <f t="shared" si="48"/>
        <v>4339349728</v>
      </c>
      <c r="U227" s="30">
        <f t="shared" si="48"/>
        <v>0</v>
      </c>
      <c r="V227" s="30">
        <f t="shared" si="48"/>
        <v>0</v>
      </c>
      <c r="W227" s="30">
        <f t="shared" si="48"/>
        <v>0</v>
      </c>
      <c r="X227" s="30">
        <f t="shared" si="48"/>
        <v>0</v>
      </c>
      <c r="Y227" s="14">
        <f t="shared" si="41"/>
        <v>0.22185119942586359</v>
      </c>
      <c r="Z227" s="14">
        <f t="shared" si="42"/>
        <v>0.22185119942586359</v>
      </c>
      <c r="AA227" s="14">
        <f t="shared" si="43"/>
        <v>0.77814880057413638</v>
      </c>
      <c r="AB227" s="15">
        <f t="shared" si="44"/>
        <v>1</v>
      </c>
    </row>
    <row r="228" spans="1:28" ht="58" outlineLevel="2" x14ac:dyDescent="0.35">
      <c r="A228" s="25" t="s">
        <v>30</v>
      </c>
      <c r="B228" s="25" t="s">
        <v>31</v>
      </c>
      <c r="C228" s="25" t="s">
        <v>32</v>
      </c>
      <c r="D228" s="25" t="s">
        <v>57</v>
      </c>
      <c r="E228" s="25" t="s">
        <v>52</v>
      </c>
      <c r="F228" s="26" t="s">
        <v>35</v>
      </c>
      <c r="G228" s="25">
        <v>1112</v>
      </c>
      <c r="H228" s="25">
        <v>709800000</v>
      </c>
      <c r="I228" s="26" t="s">
        <v>32</v>
      </c>
      <c r="J228" s="27" t="s">
        <v>382</v>
      </c>
      <c r="K228" s="24">
        <v>348527484</v>
      </c>
      <c r="L228" s="24">
        <v>348527484</v>
      </c>
      <c r="M228" s="24">
        <v>0</v>
      </c>
      <c r="N228" s="24">
        <v>0</v>
      </c>
      <c r="O228" s="24">
        <f t="shared" si="47"/>
        <v>348527484</v>
      </c>
      <c r="P228" s="24">
        <v>0</v>
      </c>
      <c r="Q228" s="24">
        <v>294632760.95999998</v>
      </c>
      <c r="R228" s="24">
        <v>0</v>
      </c>
      <c r="S228" s="24">
        <v>53894723.039999999</v>
      </c>
      <c r="T228" s="24">
        <v>53894723.039999999</v>
      </c>
      <c r="U228" s="24">
        <v>0</v>
      </c>
      <c r="V228" s="24">
        <v>0</v>
      </c>
      <c r="W228" s="24">
        <v>0</v>
      </c>
      <c r="X228" s="24">
        <f t="shared" ref="X228:X242" si="49">+$O228-$P228-$Q228-$R228-$S228-$W228</f>
        <v>2.2351741790771484E-8</v>
      </c>
      <c r="Y228" s="12">
        <f t="shared" si="41"/>
        <v>0.15463550369531259</v>
      </c>
      <c r="Z228" s="12">
        <f t="shared" si="42"/>
        <v>0.15463550369531259</v>
      </c>
      <c r="AA228" s="12">
        <f t="shared" si="43"/>
        <v>0.84536449630468735</v>
      </c>
      <c r="AB228" s="13">
        <f t="shared" si="44"/>
        <v>1</v>
      </c>
    </row>
    <row r="229" spans="1:28" ht="58" outlineLevel="2" x14ac:dyDescent="0.35">
      <c r="A229" s="25" t="s">
        <v>141</v>
      </c>
      <c r="B229" s="25" t="s">
        <v>31</v>
      </c>
      <c r="C229" s="25" t="s">
        <v>32</v>
      </c>
      <c r="D229" s="25" t="s">
        <v>57</v>
      </c>
      <c r="E229" s="25" t="s">
        <v>52</v>
      </c>
      <c r="F229" s="26" t="s">
        <v>35</v>
      </c>
      <c r="G229" s="25">
        <v>1112</v>
      </c>
      <c r="H229" s="25">
        <v>709800000</v>
      </c>
      <c r="I229" s="26" t="s">
        <v>32</v>
      </c>
      <c r="J229" s="27" t="s">
        <v>382</v>
      </c>
      <c r="K229" s="24">
        <v>486253815</v>
      </c>
      <c r="L229" s="24">
        <v>486253815</v>
      </c>
      <c r="M229" s="24">
        <v>0</v>
      </c>
      <c r="N229" s="24">
        <v>0</v>
      </c>
      <c r="O229" s="24">
        <f t="shared" si="47"/>
        <v>486253815</v>
      </c>
      <c r="P229" s="24">
        <v>0</v>
      </c>
      <c r="Q229" s="24">
        <v>404991216.20999998</v>
      </c>
      <c r="R229" s="24">
        <v>0</v>
      </c>
      <c r="S229" s="24">
        <v>81262598.790000007</v>
      </c>
      <c r="T229" s="24">
        <v>81262598.790000007</v>
      </c>
      <c r="U229" s="24">
        <v>0</v>
      </c>
      <c r="V229" s="24">
        <v>0</v>
      </c>
      <c r="W229" s="24">
        <v>0</v>
      </c>
      <c r="X229" s="24">
        <f t="shared" si="49"/>
        <v>1.4901161193847656E-8</v>
      </c>
      <c r="Y229" s="12">
        <f t="shared" si="41"/>
        <v>0.16711971460830596</v>
      </c>
      <c r="Z229" s="12">
        <f t="shared" si="42"/>
        <v>0.16711971460830596</v>
      </c>
      <c r="AA229" s="12">
        <f t="shared" si="43"/>
        <v>0.83288028539169401</v>
      </c>
      <c r="AB229" s="13">
        <f t="shared" si="44"/>
        <v>1</v>
      </c>
    </row>
    <row r="230" spans="1:28" ht="58" outlineLevel="2" x14ac:dyDescent="0.35">
      <c r="A230" s="25" t="s">
        <v>199</v>
      </c>
      <c r="B230" s="25" t="s">
        <v>200</v>
      </c>
      <c r="C230" s="25" t="s">
        <v>32</v>
      </c>
      <c r="D230" s="25" t="s">
        <v>57</v>
      </c>
      <c r="E230" s="25" t="s">
        <v>52</v>
      </c>
      <c r="F230" s="26" t="s">
        <v>35</v>
      </c>
      <c r="G230" s="25">
        <v>1112</v>
      </c>
      <c r="H230" s="25">
        <v>709800000</v>
      </c>
      <c r="I230" s="26" t="s">
        <v>32</v>
      </c>
      <c r="J230" s="27" t="s">
        <v>382</v>
      </c>
      <c r="K230" s="24">
        <v>18150156</v>
      </c>
      <c r="L230" s="24">
        <v>18150156</v>
      </c>
      <c r="M230" s="24">
        <v>0</v>
      </c>
      <c r="N230" s="24">
        <v>0</v>
      </c>
      <c r="O230" s="24">
        <f t="shared" si="47"/>
        <v>18150156</v>
      </c>
      <c r="P230" s="24">
        <v>0</v>
      </c>
      <c r="Q230" s="24">
        <v>15776684.58</v>
      </c>
      <c r="R230" s="24">
        <v>0</v>
      </c>
      <c r="S230" s="24">
        <v>2373471.42</v>
      </c>
      <c r="T230" s="24">
        <v>2373471.42</v>
      </c>
      <c r="U230" s="24">
        <v>0</v>
      </c>
      <c r="V230" s="24">
        <v>0</v>
      </c>
      <c r="W230" s="24">
        <v>0</v>
      </c>
      <c r="X230" s="24">
        <f t="shared" si="49"/>
        <v>0</v>
      </c>
      <c r="Y230" s="12">
        <f t="shared" si="41"/>
        <v>0.13076865124465045</v>
      </c>
      <c r="Z230" s="12">
        <f t="shared" si="42"/>
        <v>0.13076865124465045</v>
      </c>
      <c r="AA230" s="12">
        <f t="shared" si="43"/>
        <v>0.86923134875534958</v>
      </c>
      <c r="AB230" s="13">
        <f t="shared" si="44"/>
        <v>1</v>
      </c>
    </row>
    <row r="231" spans="1:28" ht="188.5" outlineLevel="2" x14ac:dyDescent="0.35">
      <c r="A231" s="25" t="s">
        <v>199</v>
      </c>
      <c r="B231" s="25" t="s">
        <v>204</v>
      </c>
      <c r="C231" s="25" t="s">
        <v>32</v>
      </c>
      <c r="D231" s="25" t="s">
        <v>57</v>
      </c>
      <c r="E231" s="25" t="s">
        <v>52</v>
      </c>
      <c r="F231" s="26" t="s">
        <v>35</v>
      </c>
      <c r="G231" s="25">
        <v>1112</v>
      </c>
      <c r="H231" s="25">
        <v>709800000</v>
      </c>
      <c r="I231" s="26" t="s">
        <v>32</v>
      </c>
      <c r="J231" s="27" t="s">
        <v>467</v>
      </c>
      <c r="K231" s="24">
        <v>314020529</v>
      </c>
      <c r="L231" s="24">
        <v>314020529</v>
      </c>
      <c r="M231" s="24">
        <v>0</v>
      </c>
      <c r="N231" s="24">
        <v>0</v>
      </c>
      <c r="O231" s="24">
        <f t="shared" si="47"/>
        <v>314020529</v>
      </c>
      <c r="P231" s="24">
        <v>0</v>
      </c>
      <c r="Q231" s="24">
        <v>270423513.87</v>
      </c>
      <c r="R231" s="24">
        <v>0</v>
      </c>
      <c r="S231" s="24">
        <v>43597015.130000003</v>
      </c>
      <c r="T231" s="24">
        <v>43597015.130000003</v>
      </c>
      <c r="U231" s="24">
        <v>0</v>
      </c>
      <c r="V231" s="24">
        <v>0</v>
      </c>
      <c r="W231" s="24">
        <v>0</v>
      </c>
      <c r="X231" s="24">
        <f t="shared" si="49"/>
        <v>-7.4505805969238281E-9</v>
      </c>
      <c r="Y231" s="12">
        <f t="shared" si="41"/>
        <v>0.13883492034369513</v>
      </c>
      <c r="Z231" s="12">
        <f t="shared" si="42"/>
        <v>0.13883492034369513</v>
      </c>
      <c r="AA231" s="12">
        <f t="shared" si="43"/>
        <v>0.86116507965630495</v>
      </c>
      <c r="AB231" s="13">
        <f t="shared" si="44"/>
        <v>1</v>
      </c>
    </row>
    <row r="232" spans="1:28" ht="58" outlineLevel="2" x14ac:dyDescent="0.35">
      <c r="A232" s="25" t="s">
        <v>199</v>
      </c>
      <c r="B232" s="25" t="s">
        <v>217</v>
      </c>
      <c r="C232" s="25" t="s">
        <v>32</v>
      </c>
      <c r="D232" s="25" t="s">
        <v>57</v>
      </c>
      <c r="E232" s="25" t="s">
        <v>52</v>
      </c>
      <c r="F232" s="26" t="s">
        <v>35</v>
      </c>
      <c r="G232" s="25">
        <v>1112</v>
      </c>
      <c r="H232" s="25">
        <v>709800000</v>
      </c>
      <c r="I232" s="26" t="s">
        <v>32</v>
      </c>
      <c r="J232" s="27" t="s">
        <v>382</v>
      </c>
      <c r="K232" s="24">
        <v>56801447</v>
      </c>
      <c r="L232" s="24">
        <v>56801447</v>
      </c>
      <c r="M232" s="24">
        <v>0</v>
      </c>
      <c r="N232" s="24">
        <v>0</v>
      </c>
      <c r="O232" s="24">
        <f t="shared" si="47"/>
        <v>56801447</v>
      </c>
      <c r="P232" s="24">
        <v>0</v>
      </c>
      <c r="Q232" s="24">
        <v>49521676.990000002</v>
      </c>
      <c r="R232" s="24">
        <v>0</v>
      </c>
      <c r="S232" s="24">
        <v>7279770.0099999998</v>
      </c>
      <c r="T232" s="24">
        <v>7279770.0099999998</v>
      </c>
      <c r="U232" s="24">
        <v>0</v>
      </c>
      <c r="V232" s="24">
        <v>0</v>
      </c>
      <c r="W232" s="24">
        <v>0</v>
      </c>
      <c r="X232" s="24">
        <f t="shared" si="49"/>
        <v>-1.862645149230957E-9</v>
      </c>
      <c r="Y232" s="12">
        <f t="shared" si="41"/>
        <v>0.12816170000035387</v>
      </c>
      <c r="Z232" s="12">
        <f t="shared" si="42"/>
        <v>0.12816170000035387</v>
      </c>
      <c r="AA232" s="12">
        <f t="shared" si="43"/>
        <v>0.87183829999964613</v>
      </c>
      <c r="AB232" s="13">
        <f t="shared" si="44"/>
        <v>1</v>
      </c>
    </row>
    <row r="233" spans="1:28" ht="58" outlineLevel="2" x14ac:dyDescent="0.35">
      <c r="A233" s="25" t="s">
        <v>220</v>
      </c>
      <c r="B233" s="25" t="s">
        <v>31</v>
      </c>
      <c r="C233" s="25" t="s">
        <v>32</v>
      </c>
      <c r="D233" s="25" t="s">
        <v>57</v>
      </c>
      <c r="E233" s="25" t="s">
        <v>52</v>
      </c>
      <c r="F233" s="26" t="s">
        <v>35</v>
      </c>
      <c r="G233" s="25">
        <v>1112</v>
      </c>
      <c r="H233" s="25">
        <v>709800000</v>
      </c>
      <c r="I233" s="26" t="s">
        <v>32</v>
      </c>
      <c r="J233" s="27" t="s">
        <v>382</v>
      </c>
      <c r="K233" s="24">
        <v>91183752</v>
      </c>
      <c r="L233" s="24">
        <v>91183752</v>
      </c>
      <c r="M233" s="24">
        <v>0</v>
      </c>
      <c r="N233" s="24">
        <v>0</v>
      </c>
      <c r="O233" s="24">
        <f t="shared" si="47"/>
        <v>91183752</v>
      </c>
      <c r="P233" s="24">
        <v>0</v>
      </c>
      <c r="Q233" s="24">
        <v>76310543.819999993</v>
      </c>
      <c r="R233" s="24">
        <v>0</v>
      </c>
      <c r="S233" s="24">
        <v>14873208.18</v>
      </c>
      <c r="T233" s="24">
        <v>14873208.18</v>
      </c>
      <c r="U233" s="24">
        <v>0</v>
      </c>
      <c r="V233" s="24">
        <v>0</v>
      </c>
      <c r="W233" s="24">
        <v>0</v>
      </c>
      <c r="X233" s="24">
        <f t="shared" si="49"/>
        <v>7.4505805969238281E-9</v>
      </c>
      <c r="Y233" s="12">
        <f t="shared" si="41"/>
        <v>0.16311248280285726</v>
      </c>
      <c r="Z233" s="12">
        <f t="shared" si="42"/>
        <v>0.16311248280285726</v>
      </c>
      <c r="AA233" s="12">
        <f t="shared" si="43"/>
        <v>0.83688751719714272</v>
      </c>
      <c r="AB233" s="13">
        <f t="shared" si="44"/>
        <v>1</v>
      </c>
    </row>
    <row r="234" spans="1:28" ht="58" outlineLevel="2" x14ac:dyDescent="0.35">
      <c r="A234" s="25" t="s">
        <v>223</v>
      </c>
      <c r="B234" s="25" t="s">
        <v>31</v>
      </c>
      <c r="C234" s="25" t="s">
        <v>32</v>
      </c>
      <c r="D234" s="25" t="s">
        <v>57</v>
      </c>
      <c r="E234" s="25" t="s">
        <v>52</v>
      </c>
      <c r="F234" s="26" t="s">
        <v>35</v>
      </c>
      <c r="G234" s="25">
        <v>1112</v>
      </c>
      <c r="H234" s="25">
        <v>709800000</v>
      </c>
      <c r="I234" s="26" t="s">
        <v>32</v>
      </c>
      <c r="J234" s="27" t="s">
        <v>382</v>
      </c>
      <c r="K234" s="24">
        <v>250799676</v>
      </c>
      <c r="L234" s="24">
        <v>250799676</v>
      </c>
      <c r="M234" s="24">
        <v>0</v>
      </c>
      <c r="N234" s="24">
        <v>0</v>
      </c>
      <c r="O234" s="24">
        <f t="shared" si="47"/>
        <v>250799676</v>
      </c>
      <c r="P234" s="24">
        <v>0</v>
      </c>
      <c r="Q234" s="24">
        <v>209157121.78</v>
      </c>
      <c r="R234" s="24">
        <v>0</v>
      </c>
      <c r="S234" s="24">
        <v>41642554.219999999</v>
      </c>
      <c r="T234" s="24">
        <v>41642554.219999999</v>
      </c>
      <c r="U234" s="24">
        <v>0</v>
      </c>
      <c r="V234" s="24">
        <v>0</v>
      </c>
      <c r="W234" s="24">
        <v>0</v>
      </c>
      <c r="X234" s="24">
        <f t="shared" si="49"/>
        <v>0</v>
      </c>
      <c r="Y234" s="12">
        <f t="shared" si="41"/>
        <v>0.16603910692452409</v>
      </c>
      <c r="Z234" s="12">
        <f t="shared" si="42"/>
        <v>0.16603910692452409</v>
      </c>
      <c r="AA234" s="12">
        <f t="shared" si="43"/>
        <v>0.83396089307547594</v>
      </c>
      <c r="AB234" s="13">
        <f t="shared" si="44"/>
        <v>1</v>
      </c>
    </row>
    <row r="235" spans="1:28" ht="58" outlineLevel="2" x14ac:dyDescent="0.35">
      <c r="A235" s="25" t="s">
        <v>226</v>
      </c>
      <c r="B235" s="25" t="s">
        <v>31</v>
      </c>
      <c r="C235" s="25" t="s">
        <v>32</v>
      </c>
      <c r="D235" s="25" t="s">
        <v>57</v>
      </c>
      <c r="E235" s="25" t="s">
        <v>52</v>
      </c>
      <c r="F235" s="26" t="s">
        <v>35</v>
      </c>
      <c r="G235" s="25">
        <v>1112</v>
      </c>
      <c r="H235" s="25">
        <v>709800000</v>
      </c>
      <c r="I235" s="26" t="s">
        <v>32</v>
      </c>
      <c r="J235" s="27" t="s">
        <v>382</v>
      </c>
      <c r="K235" s="24">
        <v>63044045</v>
      </c>
      <c r="L235" s="24">
        <v>63044045</v>
      </c>
      <c r="M235" s="24">
        <v>0</v>
      </c>
      <c r="N235" s="24">
        <v>0</v>
      </c>
      <c r="O235" s="24">
        <f t="shared" si="47"/>
        <v>63044045</v>
      </c>
      <c r="P235" s="24">
        <v>0</v>
      </c>
      <c r="Q235" s="24">
        <v>54055441.390000001</v>
      </c>
      <c r="R235" s="24">
        <v>0</v>
      </c>
      <c r="S235" s="24">
        <v>8988603.6099999994</v>
      </c>
      <c r="T235" s="24">
        <v>8988603.6099999994</v>
      </c>
      <c r="U235" s="24">
        <v>0</v>
      </c>
      <c r="V235" s="24">
        <v>0</v>
      </c>
      <c r="W235" s="24">
        <v>0</v>
      </c>
      <c r="X235" s="24">
        <f t="shared" si="49"/>
        <v>0</v>
      </c>
      <c r="Y235" s="12">
        <f t="shared" si="41"/>
        <v>0.14257656865132939</v>
      </c>
      <c r="Z235" s="12">
        <f t="shared" si="42"/>
        <v>0.14257656865132939</v>
      </c>
      <c r="AA235" s="12">
        <f t="shared" si="43"/>
        <v>0.85742343134867061</v>
      </c>
      <c r="AB235" s="13">
        <f t="shared" si="44"/>
        <v>1</v>
      </c>
    </row>
    <row r="236" spans="1:28" ht="58" outlineLevel="2" x14ac:dyDescent="0.35">
      <c r="A236" s="25" t="s">
        <v>228</v>
      </c>
      <c r="B236" s="25" t="s">
        <v>31</v>
      </c>
      <c r="C236" s="25" t="s">
        <v>32</v>
      </c>
      <c r="D236" s="25" t="s">
        <v>57</v>
      </c>
      <c r="E236" s="25" t="s">
        <v>52</v>
      </c>
      <c r="F236" s="26" t="s">
        <v>35</v>
      </c>
      <c r="G236" s="25">
        <v>1112</v>
      </c>
      <c r="H236" s="25">
        <v>709800000</v>
      </c>
      <c r="I236" s="26" t="s">
        <v>32</v>
      </c>
      <c r="J236" s="27" t="s">
        <v>382</v>
      </c>
      <c r="K236" s="24">
        <v>1133676940</v>
      </c>
      <c r="L236" s="24">
        <v>1133676940</v>
      </c>
      <c r="M236" s="24">
        <v>0</v>
      </c>
      <c r="N236" s="24">
        <v>0</v>
      </c>
      <c r="O236" s="24">
        <f t="shared" si="47"/>
        <v>1133676940</v>
      </c>
      <c r="P236" s="24">
        <v>0</v>
      </c>
      <c r="Q236" s="24">
        <v>918405883.38999999</v>
      </c>
      <c r="R236" s="24">
        <v>0</v>
      </c>
      <c r="S236" s="24">
        <v>215271056.61000001</v>
      </c>
      <c r="T236" s="24">
        <v>215271056.61000001</v>
      </c>
      <c r="U236" s="24">
        <v>0</v>
      </c>
      <c r="V236" s="24">
        <v>0</v>
      </c>
      <c r="W236" s="24">
        <v>0</v>
      </c>
      <c r="X236" s="24">
        <f t="shared" si="49"/>
        <v>0</v>
      </c>
      <c r="Y236" s="12">
        <f t="shared" si="41"/>
        <v>0.18988747941719625</v>
      </c>
      <c r="Z236" s="12">
        <f t="shared" si="42"/>
        <v>0.18988747941719625</v>
      </c>
      <c r="AA236" s="12">
        <f t="shared" si="43"/>
        <v>0.81011252058280381</v>
      </c>
      <c r="AB236" s="13">
        <f t="shared" si="44"/>
        <v>1</v>
      </c>
    </row>
    <row r="237" spans="1:28" ht="58" outlineLevel="2" x14ac:dyDescent="0.35">
      <c r="A237" s="25" t="s">
        <v>233</v>
      </c>
      <c r="B237" s="25" t="s">
        <v>31</v>
      </c>
      <c r="C237" s="25" t="s">
        <v>32</v>
      </c>
      <c r="D237" s="25" t="s">
        <v>57</v>
      </c>
      <c r="E237" s="25" t="s">
        <v>52</v>
      </c>
      <c r="F237" s="26" t="s">
        <v>35</v>
      </c>
      <c r="G237" s="25">
        <v>1112</v>
      </c>
      <c r="H237" s="25">
        <v>709600000</v>
      </c>
      <c r="I237" s="26" t="s">
        <v>32</v>
      </c>
      <c r="J237" s="27" t="s">
        <v>382</v>
      </c>
      <c r="K237" s="24">
        <v>48814039</v>
      </c>
      <c r="L237" s="24">
        <v>48814039</v>
      </c>
      <c r="M237" s="24">
        <v>0</v>
      </c>
      <c r="N237" s="24">
        <v>0</v>
      </c>
      <c r="O237" s="24">
        <f t="shared" si="47"/>
        <v>48814039</v>
      </c>
      <c r="P237" s="24">
        <v>0</v>
      </c>
      <c r="Q237" s="24">
        <v>41539525.079999998</v>
      </c>
      <c r="R237" s="24">
        <v>0</v>
      </c>
      <c r="S237" s="24">
        <v>7274513.9199999999</v>
      </c>
      <c r="T237" s="24">
        <v>7274513.9199999999</v>
      </c>
      <c r="U237" s="24">
        <v>0</v>
      </c>
      <c r="V237" s="24">
        <v>0</v>
      </c>
      <c r="W237" s="24">
        <v>0</v>
      </c>
      <c r="X237" s="24">
        <f t="shared" si="49"/>
        <v>1.862645149230957E-9</v>
      </c>
      <c r="Y237" s="12">
        <f t="shared" si="41"/>
        <v>0.14902503601474157</v>
      </c>
      <c r="Z237" s="12">
        <f t="shared" si="42"/>
        <v>0.14902503601474157</v>
      </c>
      <c r="AA237" s="12">
        <f t="shared" si="43"/>
        <v>0.8509749639852584</v>
      </c>
      <c r="AB237" s="13">
        <f t="shared" si="44"/>
        <v>1</v>
      </c>
    </row>
    <row r="238" spans="1:28" ht="145" outlineLevel="2" x14ac:dyDescent="0.35">
      <c r="A238" s="25" t="s">
        <v>245</v>
      </c>
      <c r="B238" s="25" t="s">
        <v>200</v>
      </c>
      <c r="C238" s="25" t="s">
        <v>32</v>
      </c>
      <c r="D238" s="25" t="s">
        <v>57</v>
      </c>
      <c r="E238" s="25" t="s">
        <v>52</v>
      </c>
      <c r="F238" s="26" t="s">
        <v>35</v>
      </c>
      <c r="G238" s="25">
        <v>1112</v>
      </c>
      <c r="H238" s="25">
        <v>709120000</v>
      </c>
      <c r="I238" s="26" t="s">
        <v>32</v>
      </c>
      <c r="J238" s="27" t="s">
        <v>521</v>
      </c>
      <c r="K238" s="24">
        <v>40923418788</v>
      </c>
      <c r="L238" s="24">
        <v>40923418788</v>
      </c>
      <c r="M238" s="24">
        <v>0</v>
      </c>
      <c r="N238" s="24">
        <v>-173788907.93000001</v>
      </c>
      <c r="O238" s="24">
        <f t="shared" si="47"/>
        <v>40923418788</v>
      </c>
      <c r="P238" s="24">
        <v>0</v>
      </c>
      <c r="Q238" s="24">
        <v>35106539520.080002</v>
      </c>
      <c r="R238" s="24">
        <v>0</v>
      </c>
      <c r="S238" s="24">
        <v>5643090359.9899998</v>
      </c>
      <c r="T238" s="24">
        <v>5643090359.9899998</v>
      </c>
      <c r="U238" s="24">
        <v>0</v>
      </c>
      <c r="V238" s="24">
        <v>173788907.93000001</v>
      </c>
      <c r="W238" s="24">
        <v>0</v>
      </c>
      <c r="X238" s="24">
        <f t="shared" si="49"/>
        <v>173788907.9299984</v>
      </c>
      <c r="Y238" s="12">
        <f t="shared" si="41"/>
        <v>0.13789391324374703</v>
      </c>
      <c r="Z238" s="12">
        <f t="shared" si="42"/>
        <v>0.13789391324374703</v>
      </c>
      <c r="AA238" s="12">
        <f t="shared" si="43"/>
        <v>0.85785940079801726</v>
      </c>
      <c r="AB238" s="13">
        <f t="shared" si="44"/>
        <v>0.99575331404176426</v>
      </c>
    </row>
    <row r="239" spans="1:28" ht="58" outlineLevel="2" x14ac:dyDescent="0.35">
      <c r="A239" s="25" t="s">
        <v>245</v>
      </c>
      <c r="B239" s="25" t="s">
        <v>204</v>
      </c>
      <c r="C239" s="25" t="s">
        <v>32</v>
      </c>
      <c r="D239" s="25" t="s">
        <v>57</v>
      </c>
      <c r="E239" s="25" t="s">
        <v>52</v>
      </c>
      <c r="F239" s="26" t="s">
        <v>35</v>
      </c>
      <c r="G239" s="25">
        <v>1112</v>
      </c>
      <c r="H239" s="25">
        <v>709210000</v>
      </c>
      <c r="I239" s="26" t="s">
        <v>32</v>
      </c>
      <c r="J239" s="27" t="s">
        <v>382</v>
      </c>
      <c r="K239" s="24">
        <v>13921925408</v>
      </c>
      <c r="L239" s="24">
        <v>13921925408</v>
      </c>
      <c r="M239" s="24">
        <v>0</v>
      </c>
      <c r="N239" s="24">
        <v>0</v>
      </c>
      <c r="O239" s="24">
        <f t="shared" si="47"/>
        <v>13921925408</v>
      </c>
      <c r="P239" s="24">
        <v>0</v>
      </c>
      <c r="Q239" s="24">
        <v>11071038678.299999</v>
      </c>
      <c r="R239" s="24">
        <v>0</v>
      </c>
      <c r="S239" s="24">
        <v>2850886729.6999998</v>
      </c>
      <c r="T239" s="24">
        <v>2850886729.6999998</v>
      </c>
      <c r="U239" s="24">
        <v>0</v>
      </c>
      <c r="V239" s="24">
        <v>0</v>
      </c>
      <c r="W239" s="24">
        <v>0</v>
      </c>
      <c r="X239" s="24">
        <f t="shared" si="49"/>
        <v>9.5367431640625E-7</v>
      </c>
      <c r="Y239" s="12">
        <f t="shared" si="41"/>
        <v>0.20477675652979621</v>
      </c>
      <c r="Z239" s="12">
        <f t="shared" si="42"/>
        <v>0.20477675652979621</v>
      </c>
      <c r="AA239" s="12">
        <f t="shared" si="43"/>
        <v>0.79522324347020368</v>
      </c>
      <c r="AB239" s="13">
        <f t="shared" si="44"/>
        <v>0.99999999999999989</v>
      </c>
    </row>
    <row r="240" spans="1:28" ht="58" outlineLevel="2" x14ac:dyDescent="0.35">
      <c r="A240" s="25" t="s">
        <v>245</v>
      </c>
      <c r="B240" s="25" t="s">
        <v>217</v>
      </c>
      <c r="C240" s="25" t="s">
        <v>32</v>
      </c>
      <c r="D240" s="25" t="s">
        <v>57</v>
      </c>
      <c r="E240" s="25" t="s">
        <v>52</v>
      </c>
      <c r="F240" s="26" t="s">
        <v>35</v>
      </c>
      <c r="G240" s="25">
        <v>1112</v>
      </c>
      <c r="H240" s="25">
        <v>709300000</v>
      </c>
      <c r="I240" s="26" t="s">
        <v>32</v>
      </c>
      <c r="J240" s="27" t="s">
        <v>382</v>
      </c>
      <c r="K240" s="24">
        <v>10520144346</v>
      </c>
      <c r="L240" s="24">
        <v>10520144346</v>
      </c>
      <c r="M240" s="24">
        <v>0</v>
      </c>
      <c r="N240" s="24">
        <v>0</v>
      </c>
      <c r="O240" s="24">
        <f t="shared" si="47"/>
        <v>10520144346</v>
      </c>
      <c r="P240" s="24">
        <v>0</v>
      </c>
      <c r="Q240" s="24">
        <v>8769401605.3600006</v>
      </c>
      <c r="R240" s="24">
        <v>0</v>
      </c>
      <c r="S240" s="24">
        <v>1750742740.6400001</v>
      </c>
      <c r="T240" s="24">
        <v>1750742740.6400001</v>
      </c>
      <c r="U240" s="24">
        <v>0</v>
      </c>
      <c r="V240" s="24">
        <v>0</v>
      </c>
      <c r="W240" s="24">
        <v>0</v>
      </c>
      <c r="X240" s="24">
        <f t="shared" si="49"/>
        <v>-7.152557373046875E-7</v>
      </c>
      <c r="Y240" s="12">
        <f t="shared" si="41"/>
        <v>0.16641812916812995</v>
      </c>
      <c r="Z240" s="12">
        <f t="shared" si="42"/>
        <v>0.16641812916812995</v>
      </c>
      <c r="AA240" s="12">
        <f t="shared" si="43"/>
        <v>0.83358187083187008</v>
      </c>
      <c r="AB240" s="13">
        <f t="shared" si="44"/>
        <v>1</v>
      </c>
    </row>
    <row r="241" spans="1:28" ht="58" outlineLevel="2" x14ac:dyDescent="0.35">
      <c r="A241" s="25" t="s">
        <v>245</v>
      </c>
      <c r="B241" s="25" t="s">
        <v>266</v>
      </c>
      <c r="C241" s="25" t="s">
        <v>32</v>
      </c>
      <c r="D241" s="25" t="s">
        <v>57</v>
      </c>
      <c r="E241" s="25" t="s">
        <v>52</v>
      </c>
      <c r="F241" s="26" t="s">
        <v>35</v>
      </c>
      <c r="G241" s="25">
        <v>1112</v>
      </c>
      <c r="H241" s="25">
        <v>709500000</v>
      </c>
      <c r="I241" s="26" t="s">
        <v>32</v>
      </c>
      <c r="J241" s="27" t="s">
        <v>382</v>
      </c>
      <c r="K241" s="24">
        <v>7769966490</v>
      </c>
      <c r="L241" s="24">
        <v>7769966490</v>
      </c>
      <c r="M241" s="24">
        <v>0</v>
      </c>
      <c r="N241" s="24">
        <v>0</v>
      </c>
      <c r="O241" s="24">
        <f t="shared" si="47"/>
        <v>7769966490</v>
      </c>
      <c r="P241" s="24">
        <v>0</v>
      </c>
      <c r="Q241" s="24">
        <v>6483464874.8800001</v>
      </c>
      <c r="R241" s="24">
        <v>0</v>
      </c>
      <c r="S241" s="24">
        <v>1286501615.1199999</v>
      </c>
      <c r="T241" s="24">
        <v>1286501615.1199999</v>
      </c>
      <c r="U241" s="24">
        <v>0</v>
      </c>
      <c r="V241" s="24">
        <v>0</v>
      </c>
      <c r="W241" s="24">
        <v>0</v>
      </c>
      <c r="X241" s="24">
        <f t="shared" si="49"/>
        <v>0</v>
      </c>
      <c r="Y241" s="12">
        <f t="shared" si="41"/>
        <v>0.16557363751513424</v>
      </c>
      <c r="Z241" s="12">
        <f t="shared" si="42"/>
        <v>0.16557363751513424</v>
      </c>
      <c r="AA241" s="12">
        <f t="shared" si="43"/>
        <v>0.83442636248486579</v>
      </c>
      <c r="AB241" s="13">
        <f t="shared" si="44"/>
        <v>1</v>
      </c>
    </row>
    <row r="242" spans="1:28" ht="58" outlineLevel="2" x14ac:dyDescent="0.35">
      <c r="A242" s="25" t="s">
        <v>245</v>
      </c>
      <c r="B242" s="25" t="s">
        <v>269</v>
      </c>
      <c r="C242" s="25" t="s">
        <v>32</v>
      </c>
      <c r="D242" s="25" t="s">
        <v>57</v>
      </c>
      <c r="E242" s="25" t="s">
        <v>52</v>
      </c>
      <c r="F242" s="26" t="s">
        <v>35</v>
      </c>
      <c r="G242" s="25">
        <v>1112</v>
      </c>
      <c r="H242" s="25">
        <v>709500000</v>
      </c>
      <c r="I242" s="26" t="s">
        <v>32</v>
      </c>
      <c r="J242" s="27" t="s">
        <v>382</v>
      </c>
      <c r="K242" s="24">
        <v>4688914916</v>
      </c>
      <c r="L242" s="24">
        <v>4688914916</v>
      </c>
      <c r="M242" s="24">
        <v>0</v>
      </c>
      <c r="N242" s="24">
        <v>0</v>
      </c>
      <c r="O242" s="24">
        <f t="shared" si="47"/>
        <v>4688914916</v>
      </c>
      <c r="P242" s="24">
        <v>0</v>
      </c>
      <c r="Q242" s="24">
        <v>3947486030.6799998</v>
      </c>
      <c r="R242" s="24">
        <v>0</v>
      </c>
      <c r="S242" s="24">
        <v>741428885.32000005</v>
      </c>
      <c r="T242" s="24">
        <v>741428885.32000005</v>
      </c>
      <c r="U242" s="24">
        <v>0</v>
      </c>
      <c r="V242" s="24">
        <v>0</v>
      </c>
      <c r="W242" s="24">
        <v>0</v>
      </c>
      <c r="X242" s="24">
        <f t="shared" si="49"/>
        <v>1.1920928955078125E-7</v>
      </c>
      <c r="Y242" s="12">
        <f t="shared" si="41"/>
        <v>0.1581237660743256</v>
      </c>
      <c r="Z242" s="12">
        <f t="shared" si="42"/>
        <v>0.1581237660743256</v>
      </c>
      <c r="AA242" s="12">
        <f t="shared" si="43"/>
        <v>0.84187623392567434</v>
      </c>
      <c r="AB242" s="13">
        <f t="shared" si="44"/>
        <v>1</v>
      </c>
    </row>
    <row r="243" spans="1:28" outlineLevel="1" x14ac:dyDescent="0.35">
      <c r="A243" s="29"/>
      <c r="B243" s="29"/>
      <c r="C243" s="29"/>
      <c r="D243" s="29" t="s">
        <v>289</v>
      </c>
      <c r="E243" s="29"/>
      <c r="F243" s="39"/>
      <c r="G243" s="29"/>
      <c r="H243" s="29"/>
      <c r="I243" s="39"/>
      <c r="J243" s="40"/>
      <c r="K243" s="30">
        <f t="shared" ref="K243:X243" si="50">SUBTOTAL(9,K228:K242)</f>
        <v>80635641831</v>
      </c>
      <c r="L243" s="30">
        <f t="shared" si="50"/>
        <v>80635641831</v>
      </c>
      <c r="M243" s="30">
        <f t="shared" si="50"/>
        <v>0</v>
      </c>
      <c r="N243" s="30">
        <f t="shared" si="50"/>
        <v>-173788907.93000001</v>
      </c>
      <c r="O243" s="30">
        <f t="shared" si="50"/>
        <v>80635641831</v>
      </c>
      <c r="P243" s="30">
        <f t="shared" si="50"/>
        <v>0</v>
      </c>
      <c r="Q243" s="30">
        <f t="shared" si="50"/>
        <v>67712745077.369995</v>
      </c>
      <c r="R243" s="30">
        <f t="shared" si="50"/>
        <v>0</v>
      </c>
      <c r="S243" s="30">
        <f t="shared" si="50"/>
        <v>12749107845.699997</v>
      </c>
      <c r="T243" s="30">
        <f t="shared" si="50"/>
        <v>12749107845.699997</v>
      </c>
      <c r="U243" s="30">
        <f t="shared" si="50"/>
        <v>0</v>
      </c>
      <c r="V243" s="30">
        <f t="shared" si="50"/>
        <v>173788907.93000001</v>
      </c>
      <c r="W243" s="30">
        <f t="shared" si="50"/>
        <v>0</v>
      </c>
      <c r="X243" s="30">
        <f t="shared" si="50"/>
        <v>173788907.92999879</v>
      </c>
      <c r="Y243" s="14">
        <f t="shared" si="41"/>
        <v>0.15810760051268868</v>
      </c>
      <c r="Z243" s="14">
        <f t="shared" si="42"/>
        <v>0.15810760051268868</v>
      </c>
      <c r="AA243" s="14">
        <f t="shared" si="43"/>
        <v>0.83973716262202736</v>
      </c>
      <c r="AB243" s="15">
        <f t="shared" si="44"/>
        <v>0.99784476313471604</v>
      </c>
    </row>
    <row r="244" spans="1:28" outlineLevel="2" x14ac:dyDescent="0.35">
      <c r="A244" s="25" t="s">
        <v>141</v>
      </c>
      <c r="B244" s="25" t="s">
        <v>31</v>
      </c>
      <c r="C244" s="25" t="s">
        <v>59</v>
      </c>
      <c r="D244" s="25" t="s">
        <v>142</v>
      </c>
      <c r="E244" s="25" t="s">
        <v>34</v>
      </c>
      <c r="F244" s="26" t="s">
        <v>35</v>
      </c>
      <c r="G244" s="25">
        <v>1120</v>
      </c>
      <c r="H244" s="25">
        <v>709800000</v>
      </c>
      <c r="I244" s="26" t="s">
        <v>32</v>
      </c>
      <c r="J244" s="27" t="s">
        <v>143</v>
      </c>
      <c r="K244" s="24">
        <v>4706298575</v>
      </c>
      <c r="L244" s="24">
        <v>4706298575</v>
      </c>
      <c r="M244" s="24">
        <v>0</v>
      </c>
      <c r="N244" s="24">
        <v>0</v>
      </c>
      <c r="O244" s="24">
        <f t="shared" si="47"/>
        <v>4706298575</v>
      </c>
      <c r="P244" s="24">
        <v>35356975.68</v>
      </c>
      <c r="Q244" s="24">
        <v>884660471.59000003</v>
      </c>
      <c r="R244" s="24">
        <v>17891170.219999999</v>
      </c>
      <c r="S244" s="24">
        <v>418630577.52999997</v>
      </c>
      <c r="T244" s="24">
        <v>418630577.52999997</v>
      </c>
      <c r="U244" s="24">
        <v>69535448.980000004</v>
      </c>
      <c r="V244" s="24">
        <v>3349759379.98</v>
      </c>
      <c r="W244" s="24">
        <v>0</v>
      </c>
      <c r="X244" s="24">
        <f>+$O244-$P244-$Q244-$R244-$S244-$W244</f>
        <v>3349759379.9799995</v>
      </c>
      <c r="Y244" s="12">
        <f t="shared" si="41"/>
        <v>8.8951130247829621E-2</v>
      </c>
      <c r="Z244" s="12">
        <f t="shared" si="42"/>
        <v>8.8951130247829621E-2</v>
      </c>
      <c r="AA244" s="12">
        <f t="shared" si="43"/>
        <v>0.19928795475752406</v>
      </c>
      <c r="AB244" s="13">
        <f t="shared" si="44"/>
        <v>0.28823908500535367</v>
      </c>
    </row>
    <row r="245" spans="1:28" outlineLevel="1" x14ac:dyDescent="0.35">
      <c r="A245" s="29"/>
      <c r="B245" s="29"/>
      <c r="C245" s="29"/>
      <c r="D245" s="29" t="s">
        <v>290</v>
      </c>
      <c r="E245" s="29"/>
      <c r="F245" s="39"/>
      <c r="G245" s="29"/>
      <c r="H245" s="29"/>
      <c r="I245" s="39"/>
      <c r="J245" s="40"/>
      <c r="K245" s="30">
        <f t="shared" ref="K245:X245" si="51">SUBTOTAL(9,K244:K244)</f>
        <v>4706298575</v>
      </c>
      <c r="L245" s="30">
        <f t="shared" si="51"/>
        <v>4706298575</v>
      </c>
      <c r="M245" s="30">
        <f t="shared" si="51"/>
        <v>0</v>
      </c>
      <c r="N245" s="30">
        <f t="shared" si="51"/>
        <v>0</v>
      </c>
      <c r="O245" s="30">
        <f t="shared" si="51"/>
        <v>4706298575</v>
      </c>
      <c r="P245" s="30">
        <f t="shared" si="51"/>
        <v>35356975.68</v>
      </c>
      <c r="Q245" s="30">
        <f t="shared" si="51"/>
        <v>884660471.59000003</v>
      </c>
      <c r="R245" s="30">
        <f t="shared" si="51"/>
        <v>17891170.219999999</v>
      </c>
      <c r="S245" s="30">
        <f t="shared" si="51"/>
        <v>418630577.52999997</v>
      </c>
      <c r="T245" s="30">
        <f t="shared" si="51"/>
        <v>418630577.52999997</v>
      </c>
      <c r="U245" s="30">
        <f t="shared" si="51"/>
        <v>69535448.980000004</v>
      </c>
      <c r="V245" s="30">
        <f t="shared" si="51"/>
        <v>3349759379.98</v>
      </c>
      <c r="W245" s="30">
        <f t="shared" si="51"/>
        <v>0</v>
      </c>
      <c r="X245" s="30">
        <f t="shared" si="51"/>
        <v>3349759379.9799995</v>
      </c>
      <c r="Y245" s="14">
        <f t="shared" si="41"/>
        <v>8.8951130247829621E-2</v>
      </c>
      <c r="Z245" s="14">
        <f t="shared" si="42"/>
        <v>8.8951130247829621E-2</v>
      </c>
      <c r="AA245" s="14">
        <f t="shared" si="43"/>
        <v>0.19928795475752406</v>
      </c>
      <c r="AB245" s="15">
        <f t="shared" si="44"/>
        <v>0.28823908500535367</v>
      </c>
    </row>
    <row r="246" spans="1:28" outlineLevel="2" x14ac:dyDescent="0.35">
      <c r="A246" s="25" t="s">
        <v>141</v>
      </c>
      <c r="B246" s="25" t="s">
        <v>31</v>
      </c>
      <c r="C246" s="25" t="s">
        <v>59</v>
      </c>
      <c r="D246" s="25" t="s">
        <v>144</v>
      </c>
      <c r="E246" s="25" t="s">
        <v>34</v>
      </c>
      <c r="F246" s="26" t="s">
        <v>35</v>
      </c>
      <c r="G246" s="25">
        <v>1120</v>
      </c>
      <c r="H246" s="25">
        <v>709800000</v>
      </c>
      <c r="I246" s="26" t="s">
        <v>32</v>
      </c>
      <c r="J246" s="27" t="s">
        <v>145</v>
      </c>
      <c r="K246" s="24">
        <v>52915912</v>
      </c>
      <c r="L246" s="24">
        <v>52915912</v>
      </c>
      <c r="M246" s="24">
        <v>0</v>
      </c>
      <c r="N246" s="24">
        <v>0</v>
      </c>
      <c r="O246" s="24">
        <f t="shared" si="47"/>
        <v>52915912</v>
      </c>
      <c r="P246" s="24">
        <v>0</v>
      </c>
      <c r="Q246" s="24">
        <v>8140910.3899999997</v>
      </c>
      <c r="R246" s="24">
        <v>0</v>
      </c>
      <c r="S246" s="24">
        <v>8140909.4000000004</v>
      </c>
      <c r="T246" s="24">
        <v>8140909.4000000004</v>
      </c>
      <c r="U246" s="24">
        <v>0.21</v>
      </c>
      <c r="V246" s="24">
        <v>36634092.210000001</v>
      </c>
      <c r="W246" s="24">
        <v>0</v>
      </c>
      <c r="X246" s="24">
        <f>+$O246-$P246-$Q246-$R246-$S246-$W246</f>
        <v>36634092.210000001</v>
      </c>
      <c r="Y246" s="12">
        <f t="shared" si="41"/>
        <v>0.15384615122952053</v>
      </c>
      <c r="Z246" s="12">
        <f t="shared" si="42"/>
        <v>0.15384615122952053</v>
      </c>
      <c r="AA246" s="12">
        <f t="shared" si="43"/>
        <v>0.15384616993844874</v>
      </c>
      <c r="AB246" s="13">
        <f t="shared" si="44"/>
        <v>0.3076923211679693</v>
      </c>
    </row>
    <row r="247" spans="1:28" outlineLevel="2" x14ac:dyDescent="0.35">
      <c r="A247" s="25" t="s">
        <v>228</v>
      </c>
      <c r="B247" s="25" t="s">
        <v>31</v>
      </c>
      <c r="C247" s="25" t="s">
        <v>59</v>
      </c>
      <c r="D247" s="25" t="s">
        <v>144</v>
      </c>
      <c r="E247" s="25" t="s">
        <v>34</v>
      </c>
      <c r="F247" s="26" t="s">
        <v>35</v>
      </c>
      <c r="G247" s="25">
        <v>1120</v>
      </c>
      <c r="H247" s="25">
        <v>709800000</v>
      </c>
      <c r="I247" s="26" t="s">
        <v>32</v>
      </c>
      <c r="J247" s="27" t="s">
        <v>145</v>
      </c>
      <c r="K247" s="24">
        <v>10763563</v>
      </c>
      <c r="L247" s="24">
        <v>10763563</v>
      </c>
      <c r="M247" s="24">
        <v>-733590.38</v>
      </c>
      <c r="N247" s="24">
        <v>0</v>
      </c>
      <c r="O247" s="24">
        <f t="shared" si="47"/>
        <v>10029972.619999999</v>
      </c>
      <c r="P247" s="24">
        <v>0</v>
      </c>
      <c r="Q247" s="24">
        <v>0</v>
      </c>
      <c r="R247" s="24">
        <v>0</v>
      </c>
      <c r="S247" s="24">
        <v>0</v>
      </c>
      <c r="T247" s="24">
        <v>0</v>
      </c>
      <c r="U247" s="24">
        <v>2690891</v>
      </c>
      <c r="V247" s="24">
        <v>10763563</v>
      </c>
      <c r="W247" s="24">
        <v>0</v>
      </c>
      <c r="X247" s="24">
        <f>+$O247-$P247-$Q247-$R247-$S247-$W247</f>
        <v>10029972.619999999</v>
      </c>
      <c r="Y247" s="12">
        <f t="shared" si="41"/>
        <v>0</v>
      </c>
      <c r="Z247" s="12">
        <f t="shared" si="42"/>
        <v>0</v>
      </c>
      <c r="AA247" s="12">
        <f t="shared" si="43"/>
        <v>0</v>
      </c>
      <c r="AB247" s="13">
        <f t="shared" si="44"/>
        <v>0</v>
      </c>
    </row>
    <row r="248" spans="1:28" outlineLevel="1" x14ac:dyDescent="0.35">
      <c r="A248" s="29"/>
      <c r="B248" s="29"/>
      <c r="C248" s="29"/>
      <c r="D248" s="29" t="s">
        <v>291</v>
      </c>
      <c r="E248" s="29"/>
      <c r="F248" s="39"/>
      <c r="G248" s="29"/>
      <c r="H248" s="29"/>
      <c r="I248" s="39"/>
      <c r="J248" s="40"/>
      <c r="K248" s="30">
        <f t="shared" ref="K248:X248" si="52">SUBTOTAL(9,K246:K247)</f>
        <v>63679475</v>
      </c>
      <c r="L248" s="30">
        <f t="shared" si="52"/>
        <v>63679475</v>
      </c>
      <c r="M248" s="30">
        <f t="shared" si="52"/>
        <v>-733590.38</v>
      </c>
      <c r="N248" s="30">
        <f t="shared" si="52"/>
        <v>0</v>
      </c>
      <c r="O248" s="30">
        <f t="shared" si="52"/>
        <v>62945884.619999997</v>
      </c>
      <c r="P248" s="30">
        <f t="shared" si="52"/>
        <v>0</v>
      </c>
      <c r="Q248" s="30">
        <f t="shared" si="52"/>
        <v>8140910.3899999997</v>
      </c>
      <c r="R248" s="30">
        <f t="shared" si="52"/>
        <v>0</v>
      </c>
      <c r="S248" s="30">
        <f t="shared" si="52"/>
        <v>8140909.4000000004</v>
      </c>
      <c r="T248" s="30">
        <f t="shared" si="52"/>
        <v>8140909.4000000004</v>
      </c>
      <c r="U248" s="30">
        <f t="shared" si="52"/>
        <v>2690891.21</v>
      </c>
      <c r="V248" s="30">
        <f t="shared" si="52"/>
        <v>47397655.210000001</v>
      </c>
      <c r="W248" s="30">
        <f t="shared" si="52"/>
        <v>0</v>
      </c>
      <c r="X248" s="30">
        <f t="shared" si="52"/>
        <v>46664064.829999998</v>
      </c>
      <c r="Y248" s="14">
        <f t="shared" si="41"/>
        <v>0.12784196791823427</v>
      </c>
      <c r="Z248" s="14">
        <f t="shared" si="42"/>
        <v>0.12933187688355027</v>
      </c>
      <c r="AA248" s="14">
        <f t="shared" si="43"/>
        <v>0.12933189261134576</v>
      </c>
      <c r="AB248" s="15">
        <f t="shared" si="44"/>
        <v>0.258663769494896</v>
      </c>
    </row>
    <row r="249" spans="1:28" outlineLevel="2" x14ac:dyDescent="0.35">
      <c r="A249" s="25" t="s">
        <v>223</v>
      </c>
      <c r="B249" s="25" t="s">
        <v>31</v>
      </c>
      <c r="C249" s="25" t="s">
        <v>59</v>
      </c>
      <c r="D249" s="25" t="s">
        <v>224</v>
      </c>
      <c r="E249" s="25" t="s">
        <v>34</v>
      </c>
      <c r="F249" s="26" t="s">
        <v>35</v>
      </c>
      <c r="G249" s="25">
        <v>1120</v>
      </c>
      <c r="H249" s="25">
        <v>709800000</v>
      </c>
      <c r="I249" s="26" t="s">
        <v>32</v>
      </c>
      <c r="J249" s="27" t="s">
        <v>492</v>
      </c>
      <c r="K249" s="24">
        <v>1890000000</v>
      </c>
      <c r="L249" s="24">
        <v>1890000000</v>
      </c>
      <c r="M249" s="24">
        <v>0</v>
      </c>
      <c r="N249" s="24">
        <v>0</v>
      </c>
      <c r="O249" s="24">
        <f t="shared" si="47"/>
        <v>1890000000</v>
      </c>
      <c r="P249" s="24">
        <v>0</v>
      </c>
      <c r="Q249" s="24">
        <v>147284129.38</v>
      </c>
      <c r="R249" s="24">
        <v>0</v>
      </c>
      <c r="S249" s="24">
        <v>111929931.55</v>
      </c>
      <c r="T249" s="24">
        <v>111929931.55</v>
      </c>
      <c r="U249" s="24">
        <v>196685939.06999999</v>
      </c>
      <c r="V249" s="24">
        <v>1630785939.0699999</v>
      </c>
      <c r="W249" s="24">
        <v>0</v>
      </c>
      <c r="X249" s="24">
        <f>+$O249-$P249-$Q249-$R249-$S249-$W249</f>
        <v>1630785939.0699999</v>
      </c>
      <c r="Y249" s="12">
        <f t="shared" si="41"/>
        <v>5.9222186005291007E-2</v>
      </c>
      <c r="Z249" s="12">
        <f t="shared" si="42"/>
        <v>5.9222186005291007E-2</v>
      </c>
      <c r="AA249" s="12">
        <f t="shared" si="43"/>
        <v>7.7928110783068785E-2</v>
      </c>
      <c r="AB249" s="13">
        <f t="shared" si="44"/>
        <v>0.1371502967883598</v>
      </c>
    </row>
    <row r="250" spans="1:28" outlineLevel="1" x14ac:dyDescent="0.35">
      <c r="A250" s="29"/>
      <c r="B250" s="29"/>
      <c r="C250" s="29"/>
      <c r="D250" s="29" t="s">
        <v>292</v>
      </c>
      <c r="E250" s="29"/>
      <c r="F250" s="39"/>
      <c r="G250" s="29"/>
      <c r="H250" s="29"/>
      <c r="I250" s="39"/>
      <c r="J250" s="40"/>
      <c r="K250" s="30">
        <f t="shared" ref="K250:X250" si="53">SUBTOTAL(9,K249:K249)</f>
        <v>1890000000</v>
      </c>
      <c r="L250" s="30">
        <f t="shared" si="53"/>
        <v>1890000000</v>
      </c>
      <c r="M250" s="30">
        <f t="shared" si="53"/>
        <v>0</v>
      </c>
      <c r="N250" s="30">
        <f t="shared" si="53"/>
        <v>0</v>
      </c>
      <c r="O250" s="30">
        <f t="shared" si="53"/>
        <v>1890000000</v>
      </c>
      <c r="P250" s="30">
        <f t="shared" si="53"/>
        <v>0</v>
      </c>
      <c r="Q250" s="30">
        <f t="shared" si="53"/>
        <v>147284129.38</v>
      </c>
      <c r="R250" s="30">
        <f t="shared" si="53"/>
        <v>0</v>
      </c>
      <c r="S250" s="30">
        <f t="shared" si="53"/>
        <v>111929931.55</v>
      </c>
      <c r="T250" s="30">
        <f t="shared" si="53"/>
        <v>111929931.55</v>
      </c>
      <c r="U250" s="30">
        <f t="shared" si="53"/>
        <v>196685939.06999999</v>
      </c>
      <c r="V250" s="30">
        <f t="shared" si="53"/>
        <v>1630785939.0699999</v>
      </c>
      <c r="W250" s="30">
        <f t="shared" si="53"/>
        <v>0</v>
      </c>
      <c r="X250" s="30">
        <f t="shared" si="53"/>
        <v>1630785939.0699999</v>
      </c>
      <c r="Y250" s="14">
        <f t="shared" si="41"/>
        <v>5.9222186005291007E-2</v>
      </c>
      <c r="Z250" s="14">
        <f t="shared" si="42"/>
        <v>5.9222186005291007E-2</v>
      </c>
      <c r="AA250" s="14">
        <f t="shared" si="43"/>
        <v>7.7928110783068785E-2</v>
      </c>
      <c r="AB250" s="15">
        <f t="shared" si="44"/>
        <v>0.1371502967883598</v>
      </c>
    </row>
    <row r="251" spans="1:28" ht="29" outlineLevel="2" x14ac:dyDescent="0.35">
      <c r="A251" s="25" t="s">
        <v>199</v>
      </c>
      <c r="B251" s="25" t="s">
        <v>200</v>
      </c>
      <c r="C251" s="25" t="s">
        <v>59</v>
      </c>
      <c r="D251" s="25" t="s">
        <v>201</v>
      </c>
      <c r="E251" s="25" t="s">
        <v>34</v>
      </c>
      <c r="F251" s="26" t="s">
        <v>35</v>
      </c>
      <c r="G251" s="25">
        <v>1120</v>
      </c>
      <c r="H251" s="25">
        <v>709800000</v>
      </c>
      <c r="I251" s="26" t="s">
        <v>32</v>
      </c>
      <c r="J251" s="27" t="s">
        <v>459</v>
      </c>
      <c r="K251" s="24">
        <v>3000000</v>
      </c>
      <c r="L251" s="24">
        <v>3000000</v>
      </c>
      <c r="M251" s="24">
        <v>0</v>
      </c>
      <c r="N251" s="24">
        <v>0</v>
      </c>
      <c r="O251" s="24">
        <f t="shared" si="47"/>
        <v>3000000</v>
      </c>
      <c r="P251" s="24">
        <v>0</v>
      </c>
      <c r="Q251" s="24">
        <v>0</v>
      </c>
      <c r="R251" s="24">
        <v>0</v>
      </c>
      <c r="S251" s="24">
        <v>0</v>
      </c>
      <c r="T251" s="24">
        <v>0</v>
      </c>
      <c r="U251" s="24">
        <v>750000</v>
      </c>
      <c r="V251" s="24">
        <v>3000000</v>
      </c>
      <c r="W251" s="24">
        <v>0</v>
      </c>
      <c r="X251" s="24">
        <f>+$O251-$P251-$Q251-$R251-$S251-$W251</f>
        <v>3000000</v>
      </c>
      <c r="Y251" s="12">
        <f t="shared" si="41"/>
        <v>0</v>
      </c>
      <c r="Z251" s="12">
        <f t="shared" si="42"/>
        <v>0</v>
      </c>
      <c r="AA251" s="12">
        <f t="shared" si="43"/>
        <v>0</v>
      </c>
      <c r="AB251" s="13">
        <f t="shared" si="44"/>
        <v>0</v>
      </c>
    </row>
    <row r="252" spans="1:28" outlineLevel="1" x14ac:dyDescent="0.35">
      <c r="A252" s="29"/>
      <c r="B252" s="29"/>
      <c r="C252" s="29"/>
      <c r="D252" s="29" t="s">
        <v>293</v>
      </c>
      <c r="E252" s="29"/>
      <c r="F252" s="39"/>
      <c r="G252" s="29"/>
      <c r="H252" s="29"/>
      <c r="I252" s="39"/>
      <c r="J252" s="40"/>
      <c r="K252" s="30">
        <f t="shared" ref="K252:X252" si="54">SUBTOTAL(9,K251:K251)</f>
        <v>3000000</v>
      </c>
      <c r="L252" s="30">
        <f t="shared" si="54"/>
        <v>3000000</v>
      </c>
      <c r="M252" s="30">
        <f t="shared" si="54"/>
        <v>0</v>
      </c>
      <c r="N252" s="30">
        <f t="shared" si="54"/>
        <v>0</v>
      </c>
      <c r="O252" s="30">
        <f t="shared" si="54"/>
        <v>3000000</v>
      </c>
      <c r="P252" s="30">
        <f t="shared" si="54"/>
        <v>0</v>
      </c>
      <c r="Q252" s="30">
        <f t="shared" si="54"/>
        <v>0</v>
      </c>
      <c r="R252" s="30">
        <f t="shared" si="54"/>
        <v>0</v>
      </c>
      <c r="S252" s="30">
        <f t="shared" si="54"/>
        <v>0</v>
      </c>
      <c r="T252" s="30">
        <f t="shared" si="54"/>
        <v>0</v>
      </c>
      <c r="U252" s="30">
        <f t="shared" si="54"/>
        <v>750000</v>
      </c>
      <c r="V252" s="30">
        <f t="shared" si="54"/>
        <v>3000000</v>
      </c>
      <c r="W252" s="30">
        <f t="shared" si="54"/>
        <v>0</v>
      </c>
      <c r="X252" s="30">
        <f t="shared" si="54"/>
        <v>3000000</v>
      </c>
      <c r="Y252" s="14">
        <f t="shared" si="41"/>
        <v>0</v>
      </c>
      <c r="Z252" s="14">
        <f t="shared" si="42"/>
        <v>0</v>
      </c>
      <c r="AA252" s="14">
        <f t="shared" si="43"/>
        <v>0</v>
      </c>
      <c r="AB252" s="15">
        <f t="shared" si="44"/>
        <v>0</v>
      </c>
    </row>
    <row r="253" spans="1:28" outlineLevel="2" x14ac:dyDescent="0.35">
      <c r="A253" s="25" t="s">
        <v>141</v>
      </c>
      <c r="B253" s="25" t="s">
        <v>31</v>
      </c>
      <c r="C253" s="25" t="s">
        <v>59</v>
      </c>
      <c r="D253" s="25" t="s">
        <v>146</v>
      </c>
      <c r="E253" s="25" t="s">
        <v>34</v>
      </c>
      <c r="F253" s="26" t="s">
        <v>35</v>
      </c>
      <c r="G253" s="25">
        <v>1120</v>
      </c>
      <c r="H253" s="25">
        <v>709800000</v>
      </c>
      <c r="I253" s="26" t="s">
        <v>32</v>
      </c>
      <c r="J253" s="27" t="s">
        <v>147</v>
      </c>
      <c r="K253" s="24">
        <v>241369780</v>
      </c>
      <c r="L253" s="24">
        <v>241369780</v>
      </c>
      <c r="M253" s="24">
        <v>-20876196.059999999</v>
      </c>
      <c r="N253" s="24">
        <v>0</v>
      </c>
      <c r="O253" s="24">
        <f t="shared" si="47"/>
        <v>220493583.94</v>
      </c>
      <c r="P253" s="24">
        <v>0</v>
      </c>
      <c r="Q253" s="24">
        <v>47611127.609999999</v>
      </c>
      <c r="R253" s="24">
        <v>0</v>
      </c>
      <c r="S253" s="24">
        <v>9923336.7599999998</v>
      </c>
      <c r="T253" s="24">
        <v>9923336.7599999998</v>
      </c>
      <c r="U253" s="24">
        <v>1270978.6299999999</v>
      </c>
      <c r="V253" s="24">
        <v>183835315.63</v>
      </c>
      <c r="W253" s="24">
        <v>0</v>
      </c>
      <c r="X253" s="24">
        <f>+$O253-$P253-$Q253-$R253-$S253-$W253</f>
        <v>162959119.56999999</v>
      </c>
      <c r="Y253" s="12">
        <f t="shared" si="41"/>
        <v>4.1112589819653475E-2</v>
      </c>
      <c r="Z253" s="12">
        <f t="shared" si="42"/>
        <v>4.500510437845804E-2</v>
      </c>
      <c r="AA253" s="12">
        <f t="shared" si="43"/>
        <v>0.21592976430078703</v>
      </c>
      <c r="AB253" s="13">
        <f t="shared" si="44"/>
        <v>0.26093486867924509</v>
      </c>
    </row>
    <row r="254" spans="1:28" outlineLevel="1" x14ac:dyDescent="0.35">
      <c r="A254" s="29"/>
      <c r="B254" s="29"/>
      <c r="C254" s="29"/>
      <c r="D254" s="29" t="s">
        <v>294</v>
      </c>
      <c r="E254" s="29"/>
      <c r="F254" s="39"/>
      <c r="G254" s="29"/>
      <c r="H254" s="29"/>
      <c r="I254" s="39"/>
      <c r="J254" s="40"/>
      <c r="K254" s="30">
        <f t="shared" ref="K254:X254" si="55">SUBTOTAL(9,K253:K253)</f>
        <v>241369780</v>
      </c>
      <c r="L254" s="30">
        <f t="shared" si="55"/>
        <v>241369780</v>
      </c>
      <c r="M254" s="30">
        <f t="shared" si="55"/>
        <v>-20876196.059999999</v>
      </c>
      <c r="N254" s="30">
        <f t="shared" si="55"/>
        <v>0</v>
      </c>
      <c r="O254" s="30">
        <f t="shared" si="55"/>
        <v>220493583.94</v>
      </c>
      <c r="P254" s="30">
        <f t="shared" si="55"/>
        <v>0</v>
      </c>
      <c r="Q254" s="30">
        <f t="shared" si="55"/>
        <v>47611127.609999999</v>
      </c>
      <c r="R254" s="30">
        <f t="shared" si="55"/>
        <v>0</v>
      </c>
      <c r="S254" s="30">
        <f t="shared" si="55"/>
        <v>9923336.7599999998</v>
      </c>
      <c r="T254" s="30">
        <f t="shared" si="55"/>
        <v>9923336.7599999998</v>
      </c>
      <c r="U254" s="30">
        <f t="shared" si="55"/>
        <v>1270978.6299999999</v>
      </c>
      <c r="V254" s="30">
        <f t="shared" si="55"/>
        <v>183835315.63</v>
      </c>
      <c r="W254" s="30">
        <f t="shared" si="55"/>
        <v>0</v>
      </c>
      <c r="X254" s="30">
        <f t="shared" si="55"/>
        <v>162959119.56999999</v>
      </c>
      <c r="Y254" s="14">
        <f t="shared" si="41"/>
        <v>4.1112589819653475E-2</v>
      </c>
      <c r="Z254" s="14">
        <f t="shared" si="42"/>
        <v>4.500510437845804E-2</v>
      </c>
      <c r="AA254" s="14">
        <f t="shared" si="43"/>
        <v>0.21592976430078703</v>
      </c>
      <c r="AB254" s="15">
        <f t="shared" si="44"/>
        <v>0.26093486867924509</v>
      </c>
    </row>
    <row r="255" spans="1:28" outlineLevel="2" x14ac:dyDescent="0.35">
      <c r="A255" s="25" t="s">
        <v>141</v>
      </c>
      <c r="B255" s="25" t="s">
        <v>31</v>
      </c>
      <c r="C255" s="25" t="s">
        <v>59</v>
      </c>
      <c r="D255" s="25" t="s">
        <v>148</v>
      </c>
      <c r="E255" s="25" t="s">
        <v>34</v>
      </c>
      <c r="F255" s="26" t="s">
        <v>35</v>
      </c>
      <c r="G255" s="25">
        <v>1120</v>
      </c>
      <c r="H255" s="25">
        <v>709800000</v>
      </c>
      <c r="I255" s="26" t="s">
        <v>32</v>
      </c>
      <c r="J255" s="27" t="s">
        <v>435</v>
      </c>
      <c r="K255" s="24">
        <v>580497796</v>
      </c>
      <c r="L255" s="24">
        <v>580497796</v>
      </c>
      <c r="M255" s="24">
        <v>0</v>
      </c>
      <c r="N255" s="24">
        <v>0</v>
      </c>
      <c r="O255" s="24">
        <f t="shared" si="47"/>
        <v>580497796</v>
      </c>
      <c r="P255" s="24">
        <v>0</v>
      </c>
      <c r="Q255" s="24">
        <v>84834425.170000002</v>
      </c>
      <c r="R255" s="24">
        <v>0</v>
      </c>
      <c r="S255" s="24">
        <v>50885957.920000002</v>
      </c>
      <c r="T255" s="24">
        <v>50885957.920000002</v>
      </c>
      <c r="U255" s="24">
        <v>58279616.909999996</v>
      </c>
      <c r="V255" s="24">
        <v>444777412.91000003</v>
      </c>
      <c r="W255" s="24">
        <v>0</v>
      </c>
      <c r="X255" s="24">
        <f>+$O255-$P255-$Q255-$R255-$S255-$W255</f>
        <v>444777412.90999997</v>
      </c>
      <c r="Y255" s="12">
        <f t="shared" si="41"/>
        <v>8.765917505740195E-2</v>
      </c>
      <c r="Z255" s="12">
        <f t="shared" si="42"/>
        <v>8.765917505740195E-2</v>
      </c>
      <c r="AA255" s="12">
        <f t="shared" si="43"/>
        <v>0.14614082216084762</v>
      </c>
      <c r="AB255" s="13">
        <f t="shared" si="44"/>
        <v>0.23379999721824957</v>
      </c>
    </row>
    <row r="256" spans="1:28" outlineLevel="1" x14ac:dyDescent="0.35">
      <c r="A256" s="29"/>
      <c r="B256" s="29"/>
      <c r="C256" s="29"/>
      <c r="D256" s="29" t="s">
        <v>295</v>
      </c>
      <c r="E256" s="29"/>
      <c r="F256" s="39"/>
      <c r="G256" s="29"/>
      <c r="H256" s="29"/>
      <c r="I256" s="39"/>
      <c r="J256" s="40"/>
      <c r="K256" s="30">
        <f t="shared" ref="K256:X256" si="56">SUBTOTAL(9,K255:K255)</f>
        <v>580497796</v>
      </c>
      <c r="L256" s="30">
        <f t="shared" si="56"/>
        <v>580497796</v>
      </c>
      <c r="M256" s="30">
        <f t="shared" si="56"/>
        <v>0</v>
      </c>
      <c r="N256" s="30">
        <f t="shared" si="56"/>
        <v>0</v>
      </c>
      <c r="O256" s="30">
        <f t="shared" si="56"/>
        <v>580497796</v>
      </c>
      <c r="P256" s="30">
        <f t="shared" si="56"/>
        <v>0</v>
      </c>
      <c r="Q256" s="30">
        <f t="shared" si="56"/>
        <v>84834425.170000002</v>
      </c>
      <c r="R256" s="30">
        <f t="shared" si="56"/>
        <v>0</v>
      </c>
      <c r="S256" s="30">
        <f t="shared" si="56"/>
        <v>50885957.920000002</v>
      </c>
      <c r="T256" s="30">
        <f t="shared" si="56"/>
        <v>50885957.920000002</v>
      </c>
      <c r="U256" s="30">
        <f t="shared" si="56"/>
        <v>58279616.909999996</v>
      </c>
      <c r="V256" s="30">
        <f t="shared" si="56"/>
        <v>444777412.91000003</v>
      </c>
      <c r="W256" s="30">
        <f t="shared" si="56"/>
        <v>0</v>
      </c>
      <c r="X256" s="30">
        <f t="shared" si="56"/>
        <v>444777412.90999997</v>
      </c>
      <c r="Y256" s="14">
        <f t="shared" si="41"/>
        <v>8.765917505740195E-2</v>
      </c>
      <c r="Z256" s="14">
        <f t="shared" si="42"/>
        <v>8.765917505740195E-2</v>
      </c>
      <c r="AA256" s="14">
        <f t="shared" si="43"/>
        <v>0.14614082216084762</v>
      </c>
      <c r="AB256" s="15">
        <f t="shared" si="44"/>
        <v>0.23379999721824957</v>
      </c>
    </row>
    <row r="257" spans="1:28" outlineLevel="2" x14ac:dyDescent="0.35">
      <c r="A257" s="25" t="s">
        <v>141</v>
      </c>
      <c r="B257" s="25" t="s">
        <v>31</v>
      </c>
      <c r="C257" s="25" t="s">
        <v>59</v>
      </c>
      <c r="D257" s="25" t="s">
        <v>149</v>
      </c>
      <c r="E257" s="25" t="s">
        <v>34</v>
      </c>
      <c r="F257" s="26" t="s">
        <v>35</v>
      </c>
      <c r="G257" s="25">
        <v>1120</v>
      </c>
      <c r="H257" s="25">
        <v>709800000</v>
      </c>
      <c r="I257" s="26" t="s">
        <v>32</v>
      </c>
      <c r="J257" s="27" t="s">
        <v>150</v>
      </c>
      <c r="K257" s="24">
        <v>5000000</v>
      </c>
      <c r="L257" s="24">
        <v>5000000</v>
      </c>
      <c r="M257" s="24">
        <v>0</v>
      </c>
      <c r="N257" s="24">
        <v>0</v>
      </c>
      <c r="O257" s="24">
        <f t="shared" si="47"/>
        <v>5000000</v>
      </c>
      <c r="P257" s="24">
        <v>0</v>
      </c>
      <c r="Q257" s="24">
        <v>2832983.91</v>
      </c>
      <c r="R257" s="24">
        <v>0</v>
      </c>
      <c r="S257" s="24">
        <v>100231</v>
      </c>
      <c r="T257" s="24">
        <v>100231</v>
      </c>
      <c r="U257" s="24">
        <v>117.09</v>
      </c>
      <c r="V257" s="24">
        <v>2066785.09</v>
      </c>
      <c r="W257" s="24">
        <v>0</v>
      </c>
      <c r="X257" s="24">
        <f>+$O257-$P257-$Q257-$R257-$S257-$W257</f>
        <v>2066785.0899999999</v>
      </c>
      <c r="Y257" s="12">
        <f t="shared" si="41"/>
        <v>2.00462E-2</v>
      </c>
      <c r="Z257" s="12">
        <f t="shared" si="42"/>
        <v>2.00462E-2</v>
      </c>
      <c r="AA257" s="12">
        <f t="shared" si="43"/>
        <v>0.56659678200000008</v>
      </c>
      <c r="AB257" s="13">
        <f t="shared" si="44"/>
        <v>0.58664298200000009</v>
      </c>
    </row>
    <row r="258" spans="1:28" outlineLevel="1" x14ac:dyDescent="0.35">
      <c r="A258" s="29"/>
      <c r="B258" s="29"/>
      <c r="C258" s="29"/>
      <c r="D258" s="29" t="s">
        <v>296</v>
      </c>
      <c r="E258" s="29"/>
      <c r="F258" s="39"/>
      <c r="G258" s="29"/>
      <c r="H258" s="29"/>
      <c r="I258" s="39"/>
      <c r="J258" s="40"/>
      <c r="K258" s="30">
        <f t="shared" ref="K258:X258" si="57">SUBTOTAL(9,K257:K257)</f>
        <v>5000000</v>
      </c>
      <c r="L258" s="30">
        <f t="shared" si="57"/>
        <v>5000000</v>
      </c>
      <c r="M258" s="30">
        <f t="shared" si="57"/>
        <v>0</v>
      </c>
      <c r="N258" s="30">
        <f t="shared" si="57"/>
        <v>0</v>
      </c>
      <c r="O258" s="30">
        <f t="shared" si="57"/>
        <v>5000000</v>
      </c>
      <c r="P258" s="30">
        <f t="shared" si="57"/>
        <v>0</v>
      </c>
      <c r="Q258" s="30">
        <f t="shared" si="57"/>
        <v>2832983.91</v>
      </c>
      <c r="R258" s="30">
        <f t="shared" si="57"/>
        <v>0</v>
      </c>
      <c r="S258" s="30">
        <f t="shared" si="57"/>
        <v>100231</v>
      </c>
      <c r="T258" s="30">
        <f t="shared" si="57"/>
        <v>100231</v>
      </c>
      <c r="U258" s="30">
        <f t="shared" si="57"/>
        <v>117.09</v>
      </c>
      <c r="V258" s="30">
        <f t="shared" si="57"/>
        <v>2066785.09</v>
      </c>
      <c r="W258" s="30">
        <f t="shared" si="57"/>
        <v>0</v>
      </c>
      <c r="X258" s="30">
        <f t="shared" si="57"/>
        <v>2066785.0899999999</v>
      </c>
      <c r="Y258" s="14">
        <f t="shared" si="41"/>
        <v>2.00462E-2</v>
      </c>
      <c r="Z258" s="14">
        <f t="shared" si="42"/>
        <v>2.00462E-2</v>
      </c>
      <c r="AA258" s="14">
        <f t="shared" si="43"/>
        <v>0.56659678200000008</v>
      </c>
      <c r="AB258" s="15">
        <f t="shared" si="44"/>
        <v>0.58664298200000009</v>
      </c>
    </row>
    <row r="259" spans="1:28" outlineLevel="2" x14ac:dyDescent="0.35">
      <c r="A259" s="25" t="s">
        <v>141</v>
      </c>
      <c r="B259" s="25" t="s">
        <v>31</v>
      </c>
      <c r="C259" s="25" t="s">
        <v>59</v>
      </c>
      <c r="D259" s="25" t="s">
        <v>151</v>
      </c>
      <c r="E259" s="25" t="s">
        <v>34</v>
      </c>
      <c r="F259" s="26" t="s">
        <v>35</v>
      </c>
      <c r="G259" s="25">
        <v>1120</v>
      </c>
      <c r="H259" s="25">
        <v>709800000</v>
      </c>
      <c r="I259" s="26" t="s">
        <v>32</v>
      </c>
      <c r="J259" s="27" t="s">
        <v>152</v>
      </c>
      <c r="K259" s="24">
        <v>164322016</v>
      </c>
      <c r="L259" s="24">
        <v>164322016</v>
      </c>
      <c r="M259" s="24">
        <v>0</v>
      </c>
      <c r="N259" s="24">
        <v>0</v>
      </c>
      <c r="O259" s="24">
        <f t="shared" si="47"/>
        <v>164322016</v>
      </c>
      <c r="P259" s="24">
        <v>31449371.879999999</v>
      </c>
      <c r="Q259" s="24">
        <v>7277513.9900000002</v>
      </c>
      <c r="R259" s="24">
        <v>0</v>
      </c>
      <c r="S259" s="24">
        <v>7160314.8700000001</v>
      </c>
      <c r="T259" s="24">
        <v>7160314.8700000001</v>
      </c>
      <c r="U259" s="24">
        <v>193302.26</v>
      </c>
      <c r="V259" s="24">
        <v>118434815.26000001</v>
      </c>
      <c r="W259" s="24">
        <v>0</v>
      </c>
      <c r="X259" s="24">
        <f>+$O259-$P259-$Q259-$R259-$S259-$W259</f>
        <v>118434815.26000001</v>
      </c>
      <c r="Y259" s="12">
        <f t="shared" si="41"/>
        <v>4.3574896683351308E-2</v>
      </c>
      <c r="Z259" s="12">
        <f t="shared" si="42"/>
        <v>4.3574896683351308E-2</v>
      </c>
      <c r="AA259" s="12">
        <f t="shared" si="43"/>
        <v>0.23567679372921033</v>
      </c>
      <c r="AB259" s="13">
        <f t="shared" si="44"/>
        <v>0.27925169041256165</v>
      </c>
    </row>
    <row r="260" spans="1:28" outlineLevel="2" x14ac:dyDescent="0.35">
      <c r="A260" s="25" t="s">
        <v>223</v>
      </c>
      <c r="B260" s="25" t="s">
        <v>31</v>
      </c>
      <c r="C260" s="25" t="s">
        <v>59</v>
      </c>
      <c r="D260" s="25" t="s">
        <v>151</v>
      </c>
      <c r="E260" s="25" t="s">
        <v>34</v>
      </c>
      <c r="F260" s="26" t="s">
        <v>35</v>
      </c>
      <c r="G260" s="25">
        <v>1120</v>
      </c>
      <c r="H260" s="25">
        <v>709800000</v>
      </c>
      <c r="I260" s="26" t="s">
        <v>32</v>
      </c>
      <c r="J260" s="27" t="s">
        <v>152</v>
      </c>
      <c r="K260" s="24">
        <v>25000000000</v>
      </c>
      <c r="L260" s="24">
        <v>25000000000</v>
      </c>
      <c r="M260" s="24">
        <v>-504912.16</v>
      </c>
      <c r="N260" s="24">
        <v>0</v>
      </c>
      <c r="O260" s="24">
        <f t="shared" si="47"/>
        <v>24999495087.84</v>
      </c>
      <c r="P260" s="24">
        <v>935226265.98000002</v>
      </c>
      <c r="Q260" s="24">
        <v>3980397720.1599998</v>
      </c>
      <c r="R260" s="24">
        <v>0</v>
      </c>
      <c r="S260" s="24">
        <v>0</v>
      </c>
      <c r="T260" s="24">
        <v>0</v>
      </c>
      <c r="U260" s="24">
        <v>1651975031.8599999</v>
      </c>
      <c r="V260" s="24">
        <v>20084376013.860001</v>
      </c>
      <c r="W260" s="24">
        <v>0</v>
      </c>
      <c r="X260" s="24">
        <f>+$O260-$P260-$Q260-$R260-$S260-$W260</f>
        <v>20083871101.700001</v>
      </c>
      <c r="Y260" s="12">
        <f t="shared" si="41"/>
        <v>0</v>
      </c>
      <c r="Z260" s="12">
        <f t="shared" si="42"/>
        <v>0</v>
      </c>
      <c r="AA260" s="12">
        <f t="shared" si="43"/>
        <v>0.19662893065912387</v>
      </c>
      <c r="AB260" s="13">
        <f t="shared" si="44"/>
        <v>0.19662893065912387</v>
      </c>
    </row>
    <row r="261" spans="1:28" outlineLevel="1" x14ac:dyDescent="0.35">
      <c r="A261" s="29"/>
      <c r="B261" s="29"/>
      <c r="C261" s="29"/>
      <c r="D261" s="29" t="s">
        <v>297</v>
      </c>
      <c r="E261" s="29"/>
      <c r="F261" s="39"/>
      <c r="G261" s="29"/>
      <c r="H261" s="29"/>
      <c r="I261" s="39"/>
      <c r="J261" s="40"/>
      <c r="K261" s="30">
        <f t="shared" ref="K261:X261" si="58">SUBTOTAL(9,K259:K260)</f>
        <v>25164322016</v>
      </c>
      <c r="L261" s="30">
        <f t="shared" si="58"/>
        <v>25164322016</v>
      </c>
      <c r="M261" s="30">
        <f t="shared" si="58"/>
        <v>-504912.16</v>
      </c>
      <c r="N261" s="30">
        <f t="shared" si="58"/>
        <v>0</v>
      </c>
      <c r="O261" s="30">
        <f t="shared" si="58"/>
        <v>25163817103.84</v>
      </c>
      <c r="P261" s="30">
        <f t="shared" si="58"/>
        <v>966675637.86000001</v>
      </c>
      <c r="Q261" s="30">
        <f t="shared" si="58"/>
        <v>3987675234.1499996</v>
      </c>
      <c r="R261" s="30">
        <f t="shared" si="58"/>
        <v>0</v>
      </c>
      <c r="S261" s="30">
        <f t="shared" si="58"/>
        <v>7160314.8700000001</v>
      </c>
      <c r="T261" s="30">
        <f t="shared" si="58"/>
        <v>7160314.8700000001</v>
      </c>
      <c r="U261" s="30">
        <f t="shared" si="58"/>
        <v>1652168334.1199999</v>
      </c>
      <c r="V261" s="30">
        <f t="shared" si="58"/>
        <v>20202810829.119999</v>
      </c>
      <c r="W261" s="30">
        <f t="shared" si="58"/>
        <v>0</v>
      </c>
      <c r="X261" s="30">
        <f t="shared" si="58"/>
        <v>20202305916.959999</v>
      </c>
      <c r="Y261" s="14">
        <f t="shared" si="41"/>
        <v>2.8454233201464054E-4</v>
      </c>
      <c r="Z261" s="14">
        <f t="shared" si="42"/>
        <v>2.8454804135845255E-4</v>
      </c>
      <c r="AA261" s="14">
        <f t="shared" si="43"/>
        <v>0.19688391675895486</v>
      </c>
      <c r="AB261" s="15">
        <f t="shared" si="44"/>
        <v>0.1971684648003133</v>
      </c>
    </row>
    <row r="262" spans="1:28" outlineLevel="2" x14ac:dyDescent="0.35">
      <c r="A262" s="25" t="s">
        <v>141</v>
      </c>
      <c r="B262" s="25" t="s">
        <v>31</v>
      </c>
      <c r="C262" s="25" t="s">
        <v>59</v>
      </c>
      <c r="D262" s="25" t="s">
        <v>153</v>
      </c>
      <c r="E262" s="25" t="s">
        <v>34</v>
      </c>
      <c r="F262" s="26" t="s">
        <v>35</v>
      </c>
      <c r="G262" s="25">
        <v>1120</v>
      </c>
      <c r="H262" s="25">
        <v>709800000</v>
      </c>
      <c r="I262" s="26" t="s">
        <v>32</v>
      </c>
      <c r="J262" s="27" t="s">
        <v>436</v>
      </c>
      <c r="K262" s="24">
        <v>11287122</v>
      </c>
      <c r="L262" s="24">
        <v>11287122</v>
      </c>
      <c r="M262" s="24">
        <v>0</v>
      </c>
      <c r="N262" s="24">
        <v>0</v>
      </c>
      <c r="O262" s="24">
        <f t="shared" si="47"/>
        <v>11287122</v>
      </c>
      <c r="P262" s="24">
        <v>0</v>
      </c>
      <c r="Q262" s="24">
        <v>2448566.09</v>
      </c>
      <c r="R262" s="24">
        <v>0</v>
      </c>
      <c r="S262" s="24">
        <v>168279.82</v>
      </c>
      <c r="T262" s="24">
        <v>168279.82</v>
      </c>
      <c r="U262" s="24">
        <v>2682527.09</v>
      </c>
      <c r="V262" s="24">
        <v>8670276.0899999999</v>
      </c>
      <c r="W262" s="24">
        <v>0</v>
      </c>
      <c r="X262" s="24">
        <f>+$O262-$P262-$Q262-$R262-$S262-$W262</f>
        <v>8670276.0899999999</v>
      </c>
      <c r="Y262" s="12">
        <f t="shared" si="41"/>
        <v>1.490901046342903E-2</v>
      </c>
      <c r="Z262" s="12">
        <f t="shared" si="42"/>
        <v>1.490901046342903E-2</v>
      </c>
      <c r="AA262" s="12">
        <f t="shared" si="43"/>
        <v>0.21693449313297047</v>
      </c>
      <c r="AB262" s="13">
        <f t="shared" si="44"/>
        <v>0.23184350359639949</v>
      </c>
    </row>
    <row r="263" spans="1:28" outlineLevel="1" x14ac:dyDescent="0.35">
      <c r="A263" s="29"/>
      <c r="B263" s="29"/>
      <c r="C263" s="29"/>
      <c r="D263" s="29" t="s">
        <v>298</v>
      </c>
      <c r="E263" s="29"/>
      <c r="F263" s="39"/>
      <c r="G263" s="29"/>
      <c r="H263" s="29"/>
      <c r="I263" s="39"/>
      <c r="J263" s="40"/>
      <c r="K263" s="30">
        <f t="shared" ref="K263:X263" si="59">SUBTOTAL(9,K262:K262)</f>
        <v>11287122</v>
      </c>
      <c r="L263" s="30">
        <f t="shared" si="59"/>
        <v>11287122</v>
      </c>
      <c r="M263" s="30">
        <f t="shared" si="59"/>
        <v>0</v>
      </c>
      <c r="N263" s="30">
        <f t="shared" si="59"/>
        <v>0</v>
      </c>
      <c r="O263" s="30">
        <f t="shared" si="59"/>
        <v>11287122</v>
      </c>
      <c r="P263" s="30">
        <f t="shared" si="59"/>
        <v>0</v>
      </c>
      <c r="Q263" s="30">
        <f t="shared" si="59"/>
        <v>2448566.09</v>
      </c>
      <c r="R263" s="30">
        <f t="shared" si="59"/>
        <v>0</v>
      </c>
      <c r="S263" s="30">
        <f t="shared" si="59"/>
        <v>168279.82</v>
      </c>
      <c r="T263" s="30">
        <f t="shared" si="59"/>
        <v>168279.82</v>
      </c>
      <c r="U263" s="30">
        <f t="shared" si="59"/>
        <v>2682527.09</v>
      </c>
      <c r="V263" s="30">
        <f t="shared" si="59"/>
        <v>8670276.0899999999</v>
      </c>
      <c r="W263" s="30">
        <f t="shared" si="59"/>
        <v>0</v>
      </c>
      <c r="X263" s="30">
        <f t="shared" si="59"/>
        <v>8670276.0899999999</v>
      </c>
      <c r="Y263" s="14">
        <f t="shared" si="41"/>
        <v>1.490901046342903E-2</v>
      </c>
      <c r="Z263" s="14">
        <f t="shared" si="42"/>
        <v>1.490901046342903E-2</v>
      </c>
      <c r="AA263" s="14">
        <f t="shared" si="43"/>
        <v>0.21693449313297047</v>
      </c>
      <c r="AB263" s="15">
        <f t="shared" si="44"/>
        <v>0.23184350359639949</v>
      </c>
    </row>
    <row r="264" spans="1:28" outlineLevel="2" x14ac:dyDescent="0.35">
      <c r="A264" s="25" t="s">
        <v>30</v>
      </c>
      <c r="B264" s="25" t="s">
        <v>31</v>
      </c>
      <c r="C264" s="25" t="s">
        <v>59</v>
      </c>
      <c r="D264" s="25" t="s">
        <v>60</v>
      </c>
      <c r="E264" s="25" t="s">
        <v>34</v>
      </c>
      <c r="F264" s="26" t="s">
        <v>35</v>
      </c>
      <c r="G264" s="25">
        <v>1120</v>
      </c>
      <c r="H264" s="25">
        <v>709800000</v>
      </c>
      <c r="I264" s="26" t="s">
        <v>32</v>
      </c>
      <c r="J264" s="27" t="s">
        <v>383</v>
      </c>
      <c r="K264" s="24">
        <v>149305299</v>
      </c>
      <c r="L264" s="24">
        <v>149305299</v>
      </c>
      <c r="M264" s="24">
        <v>0</v>
      </c>
      <c r="N264" s="24">
        <v>0</v>
      </c>
      <c r="O264" s="24">
        <f t="shared" si="47"/>
        <v>149305299</v>
      </c>
      <c r="P264" s="24">
        <v>0</v>
      </c>
      <c r="Q264" s="24">
        <v>7990406.5999999996</v>
      </c>
      <c r="R264" s="24">
        <v>210000.01</v>
      </c>
      <c r="S264" s="24">
        <v>294692.7</v>
      </c>
      <c r="T264" s="24">
        <v>294692.7</v>
      </c>
      <c r="U264" s="24">
        <v>89268658.689999998</v>
      </c>
      <c r="V264" s="24">
        <v>140810199.69</v>
      </c>
      <c r="W264" s="24">
        <v>0</v>
      </c>
      <c r="X264" s="24">
        <f>+$O264-$P264-$Q264-$R264-$S264-$W264</f>
        <v>140810199.69000003</v>
      </c>
      <c r="Y264" s="12">
        <f t="shared" si="41"/>
        <v>1.9737591497003735E-3</v>
      </c>
      <c r="Z264" s="12">
        <f t="shared" si="42"/>
        <v>1.9737591497003735E-3</v>
      </c>
      <c r="AA264" s="12">
        <f t="shared" si="43"/>
        <v>5.4923747950834614E-2</v>
      </c>
      <c r="AB264" s="13">
        <f t="shared" si="44"/>
        <v>5.689750710053499E-2</v>
      </c>
    </row>
    <row r="265" spans="1:28" outlineLevel="2" x14ac:dyDescent="0.35">
      <c r="A265" s="25" t="s">
        <v>141</v>
      </c>
      <c r="B265" s="25" t="s">
        <v>31</v>
      </c>
      <c r="C265" s="25" t="s">
        <v>59</v>
      </c>
      <c r="D265" s="25" t="s">
        <v>60</v>
      </c>
      <c r="E265" s="25" t="s">
        <v>34</v>
      </c>
      <c r="F265" s="26" t="s">
        <v>35</v>
      </c>
      <c r="G265" s="25">
        <v>1120</v>
      </c>
      <c r="H265" s="25">
        <v>709800000</v>
      </c>
      <c r="I265" s="26" t="s">
        <v>32</v>
      </c>
      <c r="J265" s="27" t="s">
        <v>383</v>
      </c>
      <c r="K265" s="24">
        <v>50375150</v>
      </c>
      <c r="L265" s="24">
        <v>50375150</v>
      </c>
      <c r="M265" s="24">
        <v>0</v>
      </c>
      <c r="N265" s="24">
        <v>0</v>
      </c>
      <c r="O265" s="24">
        <f t="shared" si="47"/>
        <v>50375150</v>
      </c>
      <c r="P265" s="24">
        <v>0</v>
      </c>
      <c r="Q265" s="24">
        <v>8700999.9800000004</v>
      </c>
      <c r="R265" s="24">
        <v>0</v>
      </c>
      <c r="S265" s="24">
        <v>0</v>
      </c>
      <c r="T265" s="24">
        <v>0</v>
      </c>
      <c r="U265" s="24">
        <v>2965668.02</v>
      </c>
      <c r="V265" s="24">
        <v>41674150.020000003</v>
      </c>
      <c r="W265" s="24">
        <v>0</v>
      </c>
      <c r="X265" s="24">
        <f>+$O265-$P265-$Q265-$R265-$S265-$W265</f>
        <v>41674150.019999996</v>
      </c>
      <c r="Y265" s="12">
        <f t="shared" si="41"/>
        <v>0</v>
      </c>
      <c r="Z265" s="12">
        <f t="shared" si="42"/>
        <v>0</v>
      </c>
      <c r="AA265" s="12">
        <f t="shared" si="43"/>
        <v>0.17272405104500929</v>
      </c>
      <c r="AB265" s="13">
        <f t="shared" si="44"/>
        <v>0.17272405104500929</v>
      </c>
    </row>
    <row r="266" spans="1:28" outlineLevel="1" x14ac:dyDescent="0.35">
      <c r="A266" s="29"/>
      <c r="B266" s="29"/>
      <c r="C266" s="29"/>
      <c r="D266" s="29" t="s">
        <v>299</v>
      </c>
      <c r="E266" s="29"/>
      <c r="F266" s="39"/>
      <c r="G266" s="29"/>
      <c r="H266" s="29"/>
      <c r="I266" s="39"/>
      <c r="J266" s="40"/>
      <c r="K266" s="30">
        <f t="shared" ref="K266:X266" si="60">SUBTOTAL(9,K264:K265)</f>
        <v>199680449</v>
      </c>
      <c r="L266" s="30">
        <f t="shared" si="60"/>
        <v>199680449</v>
      </c>
      <c r="M266" s="30">
        <f t="shared" si="60"/>
        <v>0</v>
      </c>
      <c r="N266" s="30">
        <f t="shared" si="60"/>
        <v>0</v>
      </c>
      <c r="O266" s="30">
        <f t="shared" si="60"/>
        <v>199680449</v>
      </c>
      <c r="P266" s="30">
        <f t="shared" si="60"/>
        <v>0</v>
      </c>
      <c r="Q266" s="30">
        <f t="shared" si="60"/>
        <v>16691406.58</v>
      </c>
      <c r="R266" s="30">
        <f t="shared" si="60"/>
        <v>210000.01</v>
      </c>
      <c r="S266" s="30">
        <f t="shared" si="60"/>
        <v>294692.7</v>
      </c>
      <c r="T266" s="30">
        <f t="shared" si="60"/>
        <v>294692.7</v>
      </c>
      <c r="U266" s="30">
        <f t="shared" si="60"/>
        <v>92234326.709999993</v>
      </c>
      <c r="V266" s="30">
        <f t="shared" si="60"/>
        <v>182484349.71000001</v>
      </c>
      <c r="W266" s="30">
        <f t="shared" si="60"/>
        <v>0</v>
      </c>
      <c r="X266" s="30">
        <f t="shared" si="60"/>
        <v>182484349.71000004</v>
      </c>
      <c r="Y266" s="14">
        <f t="shared" si="41"/>
        <v>1.4758215011826221E-3</v>
      </c>
      <c r="Z266" s="14">
        <f t="shared" si="42"/>
        <v>1.4758215011826221E-3</v>
      </c>
      <c r="AA266" s="14">
        <f t="shared" si="43"/>
        <v>8.4642270561000196E-2</v>
      </c>
      <c r="AB266" s="15">
        <f t="shared" si="44"/>
        <v>8.6118092062182822E-2</v>
      </c>
    </row>
    <row r="267" spans="1:28" outlineLevel="2" x14ac:dyDescent="0.35">
      <c r="A267" s="25" t="s">
        <v>30</v>
      </c>
      <c r="B267" s="25" t="s">
        <v>31</v>
      </c>
      <c r="C267" s="25" t="s">
        <v>59</v>
      </c>
      <c r="D267" s="25" t="s">
        <v>61</v>
      </c>
      <c r="E267" s="25" t="s">
        <v>34</v>
      </c>
      <c r="F267" s="26" t="s">
        <v>35</v>
      </c>
      <c r="G267" s="25">
        <v>1120</v>
      </c>
      <c r="H267" s="25">
        <v>709800000</v>
      </c>
      <c r="I267" s="26" t="s">
        <v>32</v>
      </c>
      <c r="J267" s="27" t="s">
        <v>62</v>
      </c>
      <c r="K267" s="24">
        <v>0</v>
      </c>
      <c r="L267" s="24">
        <v>0</v>
      </c>
      <c r="M267" s="24">
        <v>319052.96000000002</v>
      </c>
      <c r="N267" s="24">
        <v>0</v>
      </c>
      <c r="O267" s="24">
        <f t="shared" si="47"/>
        <v>319052.96000000002</v>
      </c>
      <c r="P267" s="24">
        <v>0</v>
      </c>
      <c r="Q267" s="24">
        <v>319052.96000000002</v>
      </c>
      <c r="R267" s="24">
        <v>0</v>
      </c>
      <c r="S267" s="24">
        <v>0</v>
      </c>
      <c r="T267" s="24">
        <v>0</v>
      </c>
      <c r="U267" s="24">
        <v>-319052.96000000002</v>
      </c>
      <c r="V267" s="24">
        <v>-319052.96000000002</v>
      </c>
      <c r="W267" s="24">
        <v>0</v>
      </c>
      <c r="X267" s="24">
        <f>+$O267-$P267-$Q267-$R267-$S267-$W267</f>
        <v>0</v>
      </c>
      <c r="Y267" s="12">
        <f t="shared" si="41"/>
        <v>0</v>
      </c>
      <c r="Z267" s="12">
        <f t="shared" si="42"/>
        <v>0</v>
      </c>
      <c r="AA267" s="12">
        <f t="shared" si="43"/>
        <v>1</v>
      </c>
      <c r="AB267" s="13">
        <f t="shared" si="44"/>
        <v>1</v>
      </c>
    </row>
    <row r="268" spans="1:28" outlineLevel="1" x14ac:dyDescent="0.35">
      <c r="A268" s="29"/>
      <c r="B268" s="29"/>
      <c r="C268" s="29"/>
      <c r="D268" s="29" t="s">
        <v>300</v>
      </c>
      <c r="E268" s="29"/>
      <c r="F268" s="39"/>
      <c r="G268" s="29"/>
      <c r="H268" s="29"/>
      <c r="I268" s="39"/>
      <c r="J268" s="40"/>
      <c r="K268" s="30">
        <f t="shared" ref="K268:X268" si="61">SUBTOTAL(9,K267:K267)</f>
        <v>0</v>
      </c>
      <c r="L268" s="30">
        <f t="shared" si="61"/>
        <v>0</v>
      </c>
      <c r="M268" s="30">
        <f t="shared" si="61"/>
        <v>319052.96000000002</v>
      </c>
      <c r="N268" s="30">
        <f t="shared" si="61"/>
        <v>0</v>
      </c>
      <c r="O268" s="30">
        <f t="shared" si="61"/>
        <v>319052.96000000002</v>
      </c>
      <c r="P268" s="30">
        <f t="shared" si="61"/>
        <v>0</v>
      </c>
      <c r="Q268" s="30">
        <f t="shared" si="61"/>
        <v>319052.96000000002</v>
      </c>
      <c r="R268" s="30">
        <f t="shared" si="61"/>
        <v>0</v>
      </c>
      <c r="S268" s="30">
        <f t="shared" si="61"/>
        <v>0</v>
      </c>
      <c r="T268" s="30">
        <f t="shared" si="61"/>
        <v>0</v>
      </c>
      <c r="U268" s="30">
        <f t="shared" si="61"/>
        <v>-319052.96000000002</v>
      </c>
      <c r="V268" s="30">
        <f t="shared" si="61"/>
        <v>-319052.96000000002</v>
      </c>
      <c r="W268" s="30">
        <f t="shared" si="61"/>
        <v>0</v>
      </c>
      <c r="X268" s="30">
        <f t="shared" si="61"/>
        <v>0</v>
      </c>
      <c r="Y268" s="14">
        <f t="shared" ref="Y268:Y331" si="62">IFERROR(($S268/$L268),0)</f>
        <v>0</v>
      </c>
      <c r="Z268" s="14">
        <f t="shared" ref="Z268:Z331" si="63">IFERROR(($S268/$O268),0)</f>
        <v>0</v>
      </c>
      <c r="AA268" s="14">
        <f t="shared" ref="AA268:AA331" si="64">IFERROR((($P268+$Q268+$R268)/$O268),0)</f>
        <v>1</v>
      </c>
      <c r="AB268" s="15">
        <f t="shared" ref="AB268:AB331" si="65">$Z268+$AA268</f>
        <v>1</v>
      </c>
    </row>
    <row r="269" spans="1:28" outlineLevel="2" x14ac:dyDescent="0.35">
      <c r="A269" s="25" t="s">
        <v>30</v>
      </c>
      <c r="B269" s="25" t="s">
        <v>31</v>
      </c>
      <c r="C269" s="25" t="s">
        <v>59</v>
      </c>
      <c r="D269" s="25" t="s">
        <v>63</v>
      </c>
      <c r="E269" s="25" t="s">
        <v>34</v>
      </c>
      <c r="F269" s="26" t="s">
        <v>35</v>
      </c>
      <c r="G269" s="25">
        <v>1120</v>
      </c>
      <c r="H269" s="25">
        <v>709800000</v>
      </c>
      <c r="I269" s="26" t="s">
        <v>32</v>
      </c>
      <c r="J269" s="27" t="s">
        <v>384</v>
      </c>
      <c r="K269" s="24">
        <v>17086800</v>
      </c>
      <c r="L269" s="24">
        <v>17086800</v>
      </c>
      <c r="M269" s="24">
        <v>0</v>
      </c>
      <c r="N269" s="24">
        <v>0</v>
      </c>
      <c r="O269" s="24">
        <f t="shared" si="47"/>
        <v>17086800</v>
      </c>
      <c r="P269" s="24">
        <v>0</v>
      </c>
      <c r="Q269" s="24">
        <v>127644.8</v>
      </c>
      <c r="R269" s="24">
        <v>0</v>
      </c>
      <c r="S269" s="24">
        <v>0</v>
      </c>
      <c r="T269" s="24">
        <v>0</v>
      </c>
      <c r="U269" s="24">
        <v>16959155.199999999</v>
      </c>
      <c r="V269" s="24">
        <v>16959155.199999999</v>
      </c>
      <c r="W269" s="24">
        <v>0</v>
      </c>
      <c r="X269" s="24">
        <f t="shared" ref="X269:X274" si="66">+$O269-$P269-$Q269-$R269-$S269-$W269</f>
        <v>16959155.199999999</v>
      </c>
      <c r="Y269" s="12">
        <f t="shared" si="62"/>
        <v>0</v>
      </c>
      <c r="Z269" s="12">
        <f t="shared" si="63"/>
        <v>0</v>
      </c>
      <c r="AA269" s="12">
        <f t="shared" si="64"/>
        <v>7.4703747922372828E-3</v>
      </c>
      <c r="AB269" s="13">
        <f t="shared" si="65"/>
        <v>7.4703747922372828E-3</v>
      </c>
    </row>
    <row r="270" spans="1:28" outlineLevel="2" x14ac:dyDescent="0.35">
      <c r="A270" s="25" t="s">
        <v>199</v>
      </c>
      <c r="B270" s="25" t="s">
        <v>200</v>
      </c>
      <c r="C270" s="25" t="s">
        <v>59</v>
      </c>
      <c r="D270" s="25" t="s">
        <v>63</v>
      </c>
      <c r="E270" s="25" t="s">
        <v>34</v>
      </c>
      <c r="F270" s="26" t="s">
        <v>35</v>
      </c>
      <c r="G270" s="25">
        <v>1120</v>
      </c>
      <c r="H270" s="25">
        <v>709800000</v>
      </c>
      <c r="I270" s="26" t="s">
        <v>32</v>
      </c>
      <c r="J270" s="27" t="s">
        <v>384</v>
      </c>
      <c r="K270" s="24">
        <v>300000</v>
      </c>
      <c r="L270" s="24">
        <v>300000</v>
      </c>
      <c r="M270" s="24">
        <v>0</v>
      </c>
      <c r="N270" s="24">
        <v>0</v>
      </c>
      <c r="O270" s="24">
        <f t="shared" si="47"/>
        <v>300000</v>
      </c>
      <c r="P270" s="24">
        <v>0</v>
      </c>
      <c r="Q270" s="24">
        <v>0</v>
      </c>
      <c r="R270" s="24">
        <v>0</v>
      </c>
      <c r="S270" s="24">
        <v>0</v>
      </c>
      <c r="T270" s="24">
        <v>0</v>
      </c>
      <c r="U270" s="24">
        <v>75000</v>
      </c>
      <c r="V270" s="24">
        <v>300000</v>
      </c>
      <c r="W270" s="24">
        <v>0</v>
      </c>
      <c r="X270" s="24">
        <f t="shared" si="66"/>
        <v>300000</v>
      </c>
      <c r="Y270" s="12">
        <f t="shared" si="62"/>
        <v>0</v>
      </c>
      <c r="Z270" s="12">
        <f t="shared" si="63"/>
        <v>0</v>
      </c>
      <c r="AA270" s="12">
        <f t="shared" si="64"/>
        <v>0</v>
      </c>
      <c r="AB270" s="13">
        <f t="shared" si="65"/>
        <v>0</v>
      </c>
    </row>
    <row r="271" spans="1:28" outlineLevel="2" x14ac:dyDescent="0.35">
      <c r="A271" s="25" t="s">
        <v>199</v>
      </c>
      <c r="B271" s="25" t="s">
        <v>204</v>
      </c>
      <c r="C271" s="25" t="s">
        <v>59</v>
      </c>
      <c r="D271" s="25" t="s">
        <v>63</v>
      </c>
      <c r="E271" s="25" t="s">
        <v>34</v>
      </c>
      <c r="F271" s="26" t="s">
        <v>35</v>
      </c>
      <c r="G271" s="25">
        <v>1120</v>
      </c>
      <c r="H271" s="25">
        <v>709800000</v>
      </c>
      <c r="I271" s="26" t="s">
        <v>32</v>
      </c>
      <c r="J271" s="27" t="s">
        <v>384</v>
      </c>
      <c r="K271" s="24">
        <v>80500000</v>
      </c>
      <c r="L271" s="24">
        <v>80500000</v>
      </c>
      <c r="M271" s="24">
        <v>0</v>
      </c>
      <c r="N271" s="24">
        <v>0</v>
      </c>
      <c r="O271" s="24">
        <f t="shared" si="47"/>
        <v>80500000</v>
      </c>
      <c r="P271" s="24">
        <v>0</v>
      </c>
      <c r="Q271" s="24">
        <v>1564914.4</v>
      </c>
      <c r="R271" s="24">
        <v>0</v>
      </c>
      <c r="S271" s="24">
        <v>0</v>
      </c>
      <c r="T271" s="24">
        <v>0</v>
      </c>
      <c r="U271" s="24">
        <v>78935085.599999994</v>
      </c>
      <c r="V271" s="24">
        <v>78935085.599999994</v>
      </c>
      <c r="W271" s="24">
        <v>0</v>
      </c>
      <c r="X271" s="24">
        <f t="shared" si="66"/>
        <v>78935085.599999994</v>
      </c>
      <c r="Y271" s="12">
        <f t="shared" si="62"/>
        <v>0</v>
      </c>
      <c r="Z271" s="12">
        <f t="shared" si="63"/>
        <v>0</v>
      </c>
      <c r="AA271" s="12">
        <f t="shared" si="64"/>
        <v>1.9439930434782607E-2</v>
      </c>
      <c r="AB271" s="13">
        <f t="shared" si="65"/>
        <v>1.9439930434782607E-2</v>
      </c>
    </row>
    <row r="272" spans="1:28" outlineLevel="2" x14ac:dyDescent="0.35">
      <c r="A272" s="25" t="s">
        <v>226</v>
      </c>
      <c r="B272" s="25" t="s">
        <v>31</v>
      </c>
      <c r="C272" s="25" t="s">
        <v>59</v>
      </c>
      <c r="D272" s="25" t="s">
        <v>63</v>
      </c>
      <c r="E272" s="25" t="s">
        <v>34</v>
      </c>
      <c r="F272" s="26" t="s">
        <v>35</v>
      </c>
      <c r="G272" s="25">
        <v>1120</v>
      </c>
      <c r="H272" s="25">
        <v>709800000</v>
      </c>
      <c r="I272" s="26" t="s">
        <v>32</v>
      </c>
      <c r="J272" s="27" t="s">
        <v>384</v>
      </c>
      <c r="K272" s="24">
        <v>956115850</v>
      </c>
      <c r="L272" s="24">
        <v>956115850</v>
      </c>
      <c r="M272" s="24">
        <v>0</v>
      </c>
      <c r="N272" s="24">
        <v>0</v>
      </c>
      <c r="O272" s="24">
        <f t="shared" si="47"/>
        <v>956115850</v>
      </c>
      <c r="P272" s="24">
        <v>0</v>
      </c>
      <c r="Q272" s="24">
        <v>342624101.73000002</v>
      </c>
      <c r="R272" s="24">
        <v>0</v>
      </c>
      <c r="S272" s="24">
        <v>0</v>
      </c>
      <c r="T272" s="24">
        <v>0</v>
      </c>
      <c r="U272" s="24">
        <v>136657358.27000001</v>
      </c>
      <c r="V272" s="24">
        <v>613491748.26999998</v>
      </c>
      <c r="W272" s="24">
        <v>0</v>
      </c>
      <c r="X272" s="24">
        <f t="shared" si="66"/>
        <v>613491748.26999998</v>
      </c>
      <c r="Y272" s="12">
        <f t="shared" si="62"/>
        <v>0</v>
      </c>
      <c r="Z272" s="12">
        <f t="shared" si="63"/>
        <v>0</v>
      </c>
      <c r="AA272" s="12">
        <f t="shared" si="64"/>
        <v>0.3583499862804283</v>
      </c>
      <c r="AB272" s="13">
        <f t="shared" si="65"/>
        <v>0.3583499862804283</v>
      </c>
    </row>
    <row r="273" spans="1:28" outlineLevel="2" x14ac:dyDescent="0.35">
      <c r="A273" s="25" t="s">
        <v>228</v>
      </c>
      <c r="B273" s="25" t="s">
        <v>31</v>
      </c>
      <c r="C273" s="25" t="s">
        <v>59</v>
      </c>
      <c r="D273" s="25" t="s">
        <v>63</v>
      </c>
      <c r="E273" s="25" t="s">
        <v>34</v>
      </c>
      <c r="F273" s="26" t="s">
        <v>35</v>
      </c>
      <c r="G273" s="25">
        <v>1120</v>
      </c>
      <c r="H273" s="25">
        <v>709800000</v>
      </c>
      <c r="I273" s="26" t="s">
        <v>32</v>
      </c>
      <c r="J273" s="27" t="s">
        <v>384</v>
      </c>
      <c r="K273" s="24">
        <v>1000000</v>
      </c>
      <c r="L273" s="24">
        <v>1000000</v>
      </c>
      <c r="M273" s="24">
        <v>0</v>
      </c>
      <c r="N273" s="24">
        <v>0</v>
      </c>
      <c r="O273" s="24">
        <f t="shared" si="47"/>
        <v>1000000</v>
      </c>
      <c r="P273" s="24">
        <v>0</v>
      </c>
      <c r="Q273" s="24">
        <v>0</v>
      </c>
      <c r="R273" s="24">
        <v>0</v>
      </c>
      <c r="S273" s="24">
        <v>0</v>
      </c>
      <c r="T273" s="24">
        <v>0</v>
      </c>
      <c r="U273" s="24">
        <v>0</v>
      </c>
      <c r="V273" s="24">
        <v>1000000</v>
      </c>
      <c r="W273" s="24">
        <v>0</v>
      </c>
      <c r="X273" s="24">
        <f t="shared" si="66"/>
        <v>1000000</v>
      </c>
      <c r="Y273" s="12">
        <f t="shared" si="62"/>
        <v>0</v>
      </c>
      <c r="Z273" s="12">
        <f t="shared" si="63"/>
        <v>0</v>
      </c>
      <c r="AA273" s="12">
        <f t="shared" si="64"/>
        <v>0</v>
      </c>
      <c r="AB273" s="13">
        <f t="shared" si="65"/>
        <v>0</v>
      </c>
    </row>
    <row r="274" spans="1:28" outlineLevel="2" x14ac:dyDescent="0.35">
      <c r="A274" s="25" t="s">
        <v>233</v>
      </c>
      <c r="B274" s="25" t="s">
        <v>31</v>
      </c>
      <c r="C274" s="25" t="s">
        <v>59</v>
      </c>
      <c r="D274" s="25" t="s">
        <v>63</v>
      </c>
      <c r="E274" s="25" t="s">
        <v>34</v>
      </c>
      <c r="F274" s="26" t="s">
        <v>35</v>
      </c>
      <c r="G274" s="25">
        <v>1120</v>
      </c>
      <c r="H274" s="25">
        <v>709600000</v>
      </c>
      <c r="I274" s="26" t="s">
        <v>32</v>
      </c>
      <c r="J274" s="27" t="s">
        <v>384</v>
      </c>
      <c r="K274" s="24">
        <v>19903261</v>
      </c>
      <c r="L274" s="24">
        <v>19903261</v>
      </c>
      <c r="M274" s="24">
        <v>0</v>
      </c>
      <c r="N274" s="24">
        <v>0</v>
      </c>
      <c r="O274" s="24">
        <f t="shared" si="47"/>
        <v>19903261</v>
      </c>
      <c r="P274" s="24">
        <v>0</v>
      </c>
      <c r="Q274" s="24">
        <v>0</v>
      </c>
      <c r="R274" s="24">
        <v>0</v>
      </c>
      <c r="S274" s="24">
        <v>0</v>
      </c>
      <c r="T274" s="24">
        <v>0</v>
      </c>
      <c r="U274" s="24">
        <v>19903261</v>
      </c>
      <c r="V274" s="24">
        <v>19903261</v>
      </c>
      <c r="W274" s="24">
        <v>0</v>
      </c>
      <c r="X274" s="24">
        <f t="shared" si="66"/>
        <v>19903261</v>
      </c>
      <c r="Y274" s="12">
        <f t="shared" si="62"/>
        <v>0</v>
      </c>
      <c r="Z274" s="12">
        <f t="shared" si="63"/>
        <v>0</v>
      </c>
      <c r="AA274" s="12">
        <f t="shared" si="64"/>
        <v>0</v>
      </c>
      <c r="AB274" s="13">
        <f t="shared" si="65"/>
        <v>0</v>
      </c>
    </row>
    <row r="275" spans="1:28" outlineLevel="1" x14ac:dyDescent="0.35">
      <c r="A275" s="29"/>
      <c r="B275" s="29"/>
      <c r="C275" s="29"/>
      <c r="D275" s="29" t="s">
        <v>301</v>
      </c>
      <c r="E275" s="29"/>
      <c r="F275" s="39"/>
      <c r="G275" s="29"/>
      <c r="H275" s="29"/>
      <c r="I275" s="39"/>
      <c r="J275" s="40"/>
      <c r="K275" s="30">
        <f t="shared" ref="K275:X275" si="67">SUBTOTAL(9,K269:K274)</f>
        <v>1074905911</v>
      </c>
      <c r="L275" s="30">
        <f t="shared" si="67"/>
        <v>1074905911</v>
      </c>
      <c r="M275" s="30">
        <f t="shared" si="67"/>
        <v>0</v>
      </c>
      <c r="N275" s="30">
        <f t="shared" si="67"/>
        <v>0</v>
      </c>
      <c r="O275" s="30">
        <f t="shared" si="67"/>
        <v>1074905911</v>
      </c>
      <c r="P275" s="30">
        <f t="shared" si="67"/>
        <v>0</v>
      </c>
      <c r="Q275" s="30">
        <f t="shared" si="67"/>
        <v>344316660.93000001</v>
      </c>
      <c r="R275" s="30">
        <f t="shared" si="67"/>
        <v>0</v>
      </c>
      <c r="S275" s="30">
        <f t="shared" si="67"/>
        <v>0</v>
      </c>
      <c r="T275" s="30">
        <f t="shared" si="67"/>
        <v>0</v>
      </c>
      <c r="U275" s="30">
        <f t="shared" si="67"/>
        <v>252529860.06999999</v>
      </c>
      <c r="V275" s="30">
        <f t="shared" si="67"/>
        <v>730589250.06999993</v>
      </c>
      <c r="W275" s="30">
        <f t="shared" si="67"/>
        <v>0</v>
      </c>
      <c r="X275" s="30">
        <f t="shared" si="67"/>
        <v>730589250.06999993</v>
      </c>
      <c r="Y275" s="14">
        <f t="shared" si="62"/>
        <v>0</v>
      </c>
      <c r="Z275" s="14">
        <f t="shared" si="63"/>
        <v>0</v>
      </c>
      <c r="AA275" s="14">
        <f t="shared" si="64"/>
        <v>0.32032260443118915</v>
      </c>
      <c r="AB275" s="15">
        <f t="shared" si="65"/>
        <v>0.32032260443118915</v>
      </c>
    </row>
    <row r="276" spans="1:28" outlineLevel="2" x14ac:dyDescent="0.35">
      <c r="A276" s="25" t="s">
        <v>141</v>
      </c>
      <c r="B276" s="25" t="s">
        <v>31</v>
      </c>
      <c r="C276" s="25" t="s">
        <v>59</v>
      </c>
      <c r="D276" s="25" t="s">
        <v>154</v>
      </c>
      <c r="E276" s="25" t="s">
        <v>34</v>
      </c>
      <c r="F276" s="26" t="s">
        <v>35</v>
      </c>
      <c r="G276" s="25">
        <v>1120</v>
      </c>
      <c r="H276" s="25">
        <v>709800000</v>
      </c>
      <c r="I276" s="26" t="s">
        <v>32</v>
      </c>
      <c r="J276" s="27" t="s">
        <v>155</v>
      </c>
      <c r="K276" s="24">
        <v>1000000</v>
      </c>
      <c r="L276" s="24">
        <v>1000000</v>
      </c>
      <c r="M276" s="24">
        <v>0</v>
      </c>
      <c r="N276" s="24">
        <v>0</v>
      </c>
      <c r="O276" s="24">
        <f t="shared" si="47"/>
        <v>1000000</v>
      </c>
      <c r="P276" s="24">
        <v>0</v>
      </c>
      <c r="Q276" s="24">
        <v>0</v>
      </c>
      <c r="R276" s="24">
        <v>0</v>
      </c>
      <c r="S276" s="24">
        <v>0</v>
      </c>
      <c r="T276" s="24">
        <v>0</v>
      </c>
      <c r="U276" s="24">
        <v>1000000</v>
      </c>
      <c r="V276" s="24">
        <v>1000000</v>
      </c>
      <c r="W276" s="24">
        <v>0</v>
      </c>
      <c r="X276" s="24">
        <f>+$O276-$P276-$Q276-$R276-$S276-$W276</f>
        <v>1000000</v>
      </c>
      <c r="Y276" s="12">
        <f t="shared" si="62"/>
        <v>0</v>
      </c>
      <c r="Z276" s="12">
        <f t="shared" si="63"/>
        <v>0</v>
      </c>
      <c r="AA276" s="12">
        <f t="shared" si="64"/>
        <v>0</v>
      </c>
      <c r="AB276" s="13">
        <f t="shared" si="65"/>
        <v>0</v>
      </c>
    </row>
    <row r="277" spans="1:28" outlineLevel="1" x14ac:dyDescent="0.35">
      <c r="A277" s="29"/>
      <c r="B277" s="29"/>
      <c r="C277" s="29"/>
      <c r="D277" s="29" t="s">
        <v>302</v>
      </c>
      <c r="E277" s="29"/>
      <c r="F277" s="39"/>
      <c r="G277" s="29"/>
      <c r="H277" s="29"/>
      <c r="I277" s="39"/>
      <c r="J277" s="40"/>
      <c r="K277" s="30">
        <f t="shared" ref="K277:X277" si="68">SUBTOTAL(9,K276:K276)</f>
        <v>1000000</v>
      </c>
      <c r="L277" s="30">
        <f t="shared" si="68"/>
        <v>1000000</v>
      </c>
      <c r="M277" s="30">
        <f t="shared" si="68"/>
        <v>0</v>
      </c>
      <c r="N277" s="30">
        <f t="shared" si="68"/>
        <v>0</v>
      </c>
      <c r="O277" s="30">
        <f t="shared" si="68"/>
        <v>1000000</v>
      </c>
      <c r="P277" s="30">
        <f t="shared" si="68"/>
        <v>0</v>
      </c>
      <c r="Q277" s="30">
        <f t="shared" si="68"/>
        <v>0</v>
      </c>
      <c r="R277" s="30">
        <f t="shared" si="68"/>
        <v>0</v>
      </c>
      <c r="S277" s="30">
        <f t="shared" si="68"/>
        <v>0</v>
      </c>
      <c r="T277" s="30">
        <f t="shared" si="68"/>
        <v>0</v>
      </c>
      <c r="U277" s="30">
        <f t="shared" si="68"/>
        <v>1000000</v>
      </c>
      <c r="V277" s="30">
        <f t="shared" si="68"/>
        <v>1000000</v>
      </c>
      <c r="W277" s="30">
        <f t="shared" si="68"/>
        <v>0</v>
      </c>
      <c r="X277" s="30">
        <f t="shared" si="68"/>
        <v>1000000</v>
      </c>
      <c r="Y277" s="14">
        <f t="shared" si="62"/>
        <v>0</v>
      </c>
      <c r="Z277" s="14">
        <f t="shared" si="63"/>
        <v>0</v>
      </c>
      <c r="AA277" s="14">
        <f t="shared" si="64"/>
        <v>0</v>
      </c>
      <c r="AB277" s="15">
        <f t="shared" si="65"/>
        <v>0</v>
      </c>
    </row>
    <row r="278" spans="1:28" ht="29" outlineLevel="2" x14ac:dyDescent="0.35">
      <c r="A278" s="25" t="s">
        <v>141</v>
      </c>
      <c r="B278" s="25" t="s">
        <v>31</v>
      </c>
      <c r="C278" s="25" t="s">
        <v>59</v>
      </c>
      <c r="D278" s="25" t="s">
        <v>156</v>
      </c>
      <c r="E278" s="25" t="s">
        <v>34</v>
      </c>
      <c r="F278" s="26" t="s">
        <v>35</v>
      </c>
      <c r="G278" s="25">
        <v>1120</v>
      </c>
      <c r="H278" s="25">
        <v>709800000</v>
      </c>
      <c r="I278" s="26" t="s">
        <v>32</v>
      </c>
      <c r="J278" s="27" t="s">
        <v>437</v>
      </c>
      <c r="K278" s="24">
        <v>36300000</v>
      </c>
      <c r="L278" s="24">
        <v>36300000</v>
      </c>
      <c r="M278" s="24">
        <v>0</v>
      </c>
      <c r="N278" s="24">
        <v>0</v>
      </c>
      <c r="O278" s="24">
        <f t="shared" si="47"/>
        <v>36300000</v>
      </c>
      <c r="P278" s="24">
        <v>0</v>
      </c>
      <c r="Q278" s="24">
        <v>0</v>
      </c>
      <c r="R278" s="24">
        <v>0</v>
      </c>
      <c r="S278" s="24">
        <v>2051716.83</v>
      </c>
      <c r="T278" s="24">
        <v>2051716.83</v>
      </c>
      <c r="U278" s="24">
        <v>34248283.170000002</v>
      </c>
      <c r="V278" s="24">
        <v>34248283.170000002</v>
      </c>
      <c r="W278" s="24">
        <v>0</v>
      </c>
      <c r="X278" s="24">
        <f>+$O278-$P278-$Q278-$R278-$S278-$W278</f>
        <v>34248283.170000002</v>
      </c>
      <c r="Y278" s="12">
        <f t="shared" si="62"/>
        <v>5.652112479338843E-2</v>
      </c>
      <c r="Z278" s="12">
        <f t="shared" si="63"/>
        <v>5.652112479338843E-2</v>
      </c>
      <c r="AA278" s="12">
        <f t="shared" si="64"/>
        <v>0</v>
      </c>
      <c r="AB278" s="13">
        <f t="shared" si="65"/>
        <v>5.652112479338843E-2</v>
      </c>
    </row>
    <row r="279" spans="1:28" ht="29" outlineLevel="2" x14ac:dyDescent="0.35">
      <c r="A279" s="25" t="s">
        <v>199</v>
      </c>
      <c r="B279" s="25" t="s">
        <v>200</v>
      </c>
      <c r="C279" s="25" t="s">
        <v>59</v>
      </c>
      <c r="D279" s="25" t="s">
        <v>156</v>
      </c>
      <c r="E279" s="25" t="s">
        <v>34</v>
      </c>
      <c r="F279" s="26" t="s">
        <v>35</v>
      </c>
      <c r="G279" s="25">
        <v>1120</v>
      </c>
      <c r="H279" s="25">
        <v>709800000</v>
      </c>
      <c r="I279" s="26" t="s">
        <v>32</v>
      </c>
      <c r="J279" s="27" t="s">
        <v>437</v>
      </c>
      <c r="K279" s="24">
        <v>600000</v>
      </c>
      <c r="L279" s="24">
        <v>600000</v>
      </c>
      <c r="M279" s="24">
        <v>0</v>
      </c>
      <c r="N279" s="24">
        <v>0</v>
      </c>
      <c r="O279" s="24">
        <f t="shared" si="47"/>
        <v>600000</v>
      </c>
      <c r="P279" s="24">
        <v>0</v>
      </c>
      <c r="Q279" s="24">
        <v>0</v>
      </c>
      <c r="R279" s="24">
        <v>0</v>
      </c>
      <c r="S279" s="24">
        <v>0</v>
      </c>
      <c r="T279" s="24">
        <v>0</v>
      </c>
      <c r="U279" s="24">
        <v>600000</v>
      </c>
      <c r="V279" s="24">
        <v>600000</v>
      </c>
      <c r="W279" s="24">
        <v>0</v>
      </c>
      <c r="X279" s="24">
        <f>+$O279-$P279-$Q279-$R279-$S279-$W279</f>
        <v>600000</v>
      </c>
      <c r="Y279" s="12">
        <f t="shared" si="62"/>
        <v>0</v>
      </c>
      <c r="Z279" s="12">
        <f t="shared" si="63"/>
        <v>0</v>
      </c>
      <c r="AA279" s="12">
        <f t="shared" si="64"/>
        <v>0</v>
      </c>
      <c r="AB279" s="13">
        <f t="shared" si="65"/>
        <v>0</v>
      </c>
    </row>
    <row r="280" spans="1:28" ht="29" outlineLevel="2" x14ac:dyDescent="0.35">
      <c r="A280" s="25" t="s">
        <v>199</v>
      </c>
      <c r="B280" s="25" t="s">
        <v>217</v>
      </c>
      <c r="C280" s="25" t="s">
        <v>59</v>
      </c>
      <c r="D280" s="25" t="s">
        <v>156</v>
      </c>
      <c r="E280" s="25" t="s">
        <v>34</v>
      </c>
      <c r="F280" s="26" t="s">
        <v>35</v>
      </c>
      <c r="G280" s="25">
        <v>1120</v>
      </c>
      <c r="H280" s="25">
        <v>709800000</v>
      </c>
      <c r="I280" s="26" t="s">
        <v>32</v>
      </c>
      <c r="J280" s="27" t="s">
        <v>437</v>
      </c>
      <c r="K280" s="24">
        <v>1300000</v>
      </c>
      <c r="L280" s="24">
        <v>1300000</v>
      </c>
      <c r="M280" s="24">
        <v>0</v>
      </c>
      <c r="N280" s="24">
        <v>0</v>
      </c>
      <c r="O280" s="24">
        <f t="shared" si="47"/>
        <v>1300000</v>
      </c>
      <c r="P280" s="24">
        <v>0</v>
      </c>
      <c r="Q280" s="24">
        <v>0</v>
      </c>
      <c r="R280" s="24">
        <v>0</v>
      </c>
      <c r="S280" s="24">
        <v>64607.67</v>
      </c>
      <c r="T280" s="24">
        <v>0</v>
      </c>
      <c r="U280" s="24">
        <v>1235392.33</v>
      </c>
      <c r="V280" s="24">
        <v>1235392.33</v>
      </c>
      <c r="W280" s="24">
        <v>0</v>
      </c>
      <c r="X280" s="24">
        <f>+$O280-$P280-$Q280-$R280-$S280-$W280</f>
        <v>1235392.33</v>
      </c>
      <c r="Y280" s="12">
        <f t="shared" si="62"/>
        <v>4.9698207692307692E-2</v>
      </c>
      <c r="Z280" s="12">
        <f t="shared" si="63"/>
        <v>4.9698207692307692E-2</v>
      </c>
      <c r="AA280" s="12">
        <f t="shared" si="64"/>
        <v>0</v>
      </c>
      <c r="AB280" s="13">
        <f t="shared" si="65"/>
        <v>4.9698207692307692E-2</v>
      </c>
    </row>
    <row r="281" spans="1:28" outlineLevel="1" x14ac:dyDescent="0.35">
      <c r="A281" s="29"/>
      <c r="B281" s="29"/>
      <c r="C281" s="29"/>
      <c r="D281" s="29" t="s">
        <v>303</v>
      </c>
      <c r="E281" s="29"/>
      <c r="F281" s="39"/>
      <c r="G281" s="29"/>
      <c r="H281" s="29"/>
      <c r="I281" s="39"/>
      <c r="J281" s="40"/>
      <c r="K281" s="30">
        <f t="shared" ref="K281:X281" si="69">SUBTOTAL(9,K278:K280)</f>
        <v>38200000</v>
      </c>
      <c r="L281" s="30">
        <f t="shared" si="69"/>
        <v>38200000</v>
      </c>
      <c r="M281" s="30">
        <f t="shared" si="69"/>
        <v>0</v>
      </c>
      <c r="N281" s="30">
        <f t="shared" si="69"/>
        <v>0</v>
      </c>
      <c r="O281" s="30">
        <f t="shared" si="69"/>
        <v>38200000</v>
      </c>
      <c r="P281" s="30">
        <f t="shared" si="69"/>
        <v>0</v>
      </c>
      <c r="Q281" s="30">
        <f t="shared" si="69"/>
        <v>0</v>
      </c>
      <c r="R281" s="30">
        <f t="shared" si="69"/>
        <v>0</v>
      </c>
      <c r="S281" s="30">
        <f t="shared" si="69"/>
        <v>2116324.5</v>
      </c>
      <c r="T281" s="30">
        <f t="shared" si="69"/>
        <v>2051716.83</v>
      </c>
      <c r="U281" s="30">
        <f t="shared" si="69"/>
        <v>36083675.5</v>
      </c>
      <c r="V281" s="30">
        <f t="shared" si="69"/>
        <v>36083675.5</v>
      </c>
      <c r="W281" s="30">
        <f t="shared" si="69"/>
        <v>0</v>
      </c>
      <c r="X281" s="30">
        <f t="shared" si="69"/>
        <v>36083675.5</v>
      </c>
      <c r="Y281" s="14">
        <f t="shared" si="62"/>
        <v>5.5401164921465969E-2</v>
      </c>
      <c r="Z281" s="14">
        <f t="shared" si="63"/>
        <v>5.5401164921465969E-2</v>
      </c>
      <c r="AA281" s="14">
        <f t="shared" si="64"/>
        <v>0</v>
      </c>
      <c r="AB281" s="15">
        <f t="shared" si="65"/>
        <v>5.5401164921465969E-2</v>
      </c>
    </row>
    <row r="282" spans="1:28" outlineLevel="2" x14ac:dyDescent="0.35">
      <c r="A282" s="25" t="s">
        <v>30</v>
      </c>
      <c r="B282" s="25" t="s">
        <v>31</v>
      </c>
      <c r="C282" s="25" t="s">
        <v>59</v>
      </c>
      <c r="D282" s="25" t="s">
        <v>64</v>
      </c>
      <c r="E282" s="25" t="s">
        <v>34</v>
      </c>
      <c r="F282" s="26" t="s">
        <v>35</v>
      </c>
      <c r="G282" s="25">
        <v>1120</v>
      </c>
      <c r="H282" s="25">
        <v>709800000</v>
      </c>
      <c r="I282" s="26" t="s">
        <v>32</v>
      </c>
      <c r="J282" s="27" t="s">
        <v>385</v>
      </c>
      <c r="K282" s="24">
        <v>31384500</v>
      </c>
      <c r="L282" s="24">
        <v>31384500</v>
      </c>
      <c r="M282" s="24">
        <v>0</v>
      </c>
      <c r="N282" s="24">
        <v>0</v>
      </c>
      <c r="O282" s="24">
        <f t="shared" si="47"/>
        <v>31384500</v>
      </c>
      <c r="P282" s="24">
        <v>0</v>
      </c>
      <c r="Q282" s="24">
        <v>6350134.0499999998</v>
      </c>
      <c r="R282" s="24">
        <v>0</v>
      </c>
      <c r="S282" s="24">
        <v>0</v>
      </c>
      <c r="T282" s="24">
        <v>0</v>
      </c>
      <c r="U282" s="24">
        <v>25034365.949999999</v>
      </c>
      <c r="V282" s="24">
        <v>25034365.949999999</v>
      </c>
      <c r="W282" s="24">
        <v>0</v>
      </c>
      <c r="X282" s="24">
        <f>+$O282-$P282-$Q282-$R282-$S282-$W282</f>
        <v>25034365.949999999</v>
      </c>
      <c r="Y282" s="12">
        <f t="shared" si="62"/>
        <v>0</v>
      </c>
      <c r="Z282" s="12">
        <f t="shared" si="63"/>
        <v>0</v>
      </c>
      <c r="AA282" s="12">
        <f t="shared" si="64"/>
        <v>0.20233344644649429</v>
      </c>
      <c r="AB282" s="13">
        <f t="shared" si="65"/>
        <v>0.20233344644649429</v>
      </c>
    </row>
    <row r="283" spans="1:28" outlineLevel="2" x14ac:dyDescent="0.35">
      <c r="A283" s="25" t="s">
        <v>223</v>
      </c>
      <c r="B283" s="25" t="s">
        <v>31</v>
      </c>
      <c r="C283" s="25" t="s">
        <v>59</v>
      </c>
      <c r="D283" s="25" t="s">
        <v>64</v>
      </c>
      <c r="E283" s="25" t="s">
        <v>34</v>
      </c>
      <c r="F283" s="26" t="s">
        <v>35</v>
      </c>
      <c r="G283" s="25">
        <v>1120</v>
      </c>
      <c r="H283" s="25">
        <v>709800000</v>
      </c>
      <c r="I283" s="26" t="s">
        <v>32</v>
      </c>
      <c r="J283" s="27" t="s">
        <v>385</v>
      </c>
      <c r="K283" s="24">
        <v>1069183526</v>
      </c>
      <c r="L283" s="24">
        <v>1069183526</v>
      </c>
      <c r="M283" s="24">
        <v>0</v>
      </c>
      <c r="N283" s="24">
        <v>0</v>
      </c>
      <c r="O283" s="24">
        <f t="shared" si="47"/>
        <v>1069183526</v>
      </c>
      <c r="P283" s="24">
        <v>0</v>
      </c>
      <c r="Q283" s="24">
        <v>0</v>
      </c>
      <c r="R283" s="24">
        <v>0</v>
      </c>
      <c r="S283" s="24">
        <v>0</v>
      </c>
      <c r="T283" s="24">
        <v>0</v>
      </c>
      <c r="U283" s="24">
        <v>0</v>
      </c>
      <c r="V283" s="24">
        <v>1069183526</v>
      </c>
      <c r="W283" s="24">
        <v>0</v>
      </c>
      <c r="X283" s="24">
        <f>+$O283-$P283-$Q283-$R283-$S283-$W283</f>
        <v>1069183526</v>
      </c>
      <c r="Y283" s="12">
        <f t="shared" si="62"/>
        <v>0</v>
      </c>
      <c r="Z283" s="12">
        <f t="shared" si="63"/>
        <v>0</v>
      </c>
      <c r="AA283" s="12">
        <f t="shared" si="64"/>
        <v>0</v>
      </c>
      <c r="AB283" s="13">
        <f t="shared" si="65"/>
        <v>0</v>
      </c>
    </row>
    <row r="284" spans="1:28" outlineLevel="2" x14ac:dyDescent="0.35">
      <c r="A284" s="25" t="s">
        <v>226</v>
      </c>
      <c r="B284" s="25" t="s">
        <v>31</v>
      </c>
      <c r="C284" s="25" t="s">
        <v>59</v>
      </c>
      <c r="D284" s="25" t="s">
        <v>64</v>
      </c>
      <c r="E284" s="25" t="s">
        <v>34</v>
      </c>
      <c r="F284" s="26" t="s">
        <v>35</v>
      </c>
      <c r="G284" s="25">
        <v>1120</v>
      </c>
      <c r="H284" s="25">
        <v>709800000</v>
      </c>
      <c r="I284" s="26" t="s">
        <v>32</v>
      </c>
      <c r="J284" s="27" t="s">
        <v>385</v>
      </c>
      <c r="K284" s="24">
        <v>780000000</v>
      </c>
      <c r="L284" s="24">
        <v>780000000</v>
      </c>
      <c r="M284" s="24">
        <v>-32568.68</v>
      </c>
      <c r="N284" s="24">
        <v>0</v>
      </c>
      <c r="O284" s="24">
        <f t="shared" si="47"/>
        <v>779967431.32000005</v>
      </c>
      <c r="P284" s="24">
        <v>0</v>
      </c>
      <c r="Q284" s="24">
        <v>0</v>
      </c>
      <c r="R284" s="24">
        <v>0</v>
      </c>
      <c r="S284" s="24">
        <v>0</v>
      </c>
      <c r="T284" s="24">
        <v>0</v>
      </c>
      <c r="U284" s="24">
        <v>300000000</v>
      </c>
      <c r="V284" s="24">
        <v>780000000</v>
      </c>
      <c r="W284" s="24">
        <v>0</v>
      </c>
      <c r="X284" s="24">
        <f>+$O284-$P284-$Q284-$R284-$S284-$W284</f>
        <v>779967431.32000005</v>
      </c>
      <c r="Y284" s="12">
        <f t="shared" si="62"/>
        <v>0</v>
      </c>
      <c r="Z284" s="12">
        <f t="shared" si="63"/>
        <v>0</v>
      </c>
      <c r="AA284" s="12">
        <f t="shared" si="64"/>
        <v>0</v>
      </c>
      <c r="AB284" s="13">
        <f t="shared" si="65"/>
        <v>0</v>
      </c>
    </row>
    <row r="285" spans="1:28" outlineLevel="1" x14ac:dyDescent="0.35">
      <c r="A285" s="29"/>
      <c r="B285" s="29"/>
      <c r="C285" s="29"/>
      <c r="D285" s="29" t="s">
        <v>304</v>
      </c>
      <c r="E285" s="29"/>
      <c r="F285" s="39"/>
      <c r="G285" s="29"/>
      <c r="H285" s="29"/>
      <c r="I285" s="39"/>
      <c r="J285" s="40"/>
      <c r="K285" s="30">
        <f t="shared" ref="K285:X285" si="70">SUBTOTAL(9,K282:K284)</f>
        <v>1880568026</v>
      </c>
      <c r="L285" s="30">
        <f t="shared" si="70"/>
        <v>1880568026</v>
      </c>
      <c r="M285" s="30">
        <f t="shared" si="70"/>
        <v>-32568.68</v>
      </c>
      <c r="N285" s="30">
        <f t="shared" si="70"/>
        <v>0</v>
      </c>
      <c r="O285" s="30">
        <f t="shared" si="70"/>
        <v>1880535457.3200002</v>
      </c>
      <c r="P285" s="30">
        <f t="shared" si="70"/>
        <v>0</v>
      </c>
      <c r="Q285" s="30">
        <f t="shared" si="70"/>
        <v>6350134.0499999998</v>
      </c>
      <c r="R285" s="30">
        <f t="shared" si="70"/>
        <v>0</v>
      </c>
      <c r="S285" s="30">
        <f t="shared" si="70"/>
        <v>0</v>
      </c>
      <c r="T285" s="30">
        <f t="shared" si="70"/>
        <v>0</v>
      </c>
      <c r="U285" s="30">
        <f t="shared" si="70"/>
        <v>325034365.94999999</v>
      </c>
      <c r="V285" s="30">
        <f t="shared" si="70"/>
        <v>1874217891.95</v>
      </c>
      <c r="W285" s="30">
        <f t="shared" si="70"/>
        <v>0</v>
      </c>
      <c r="X285" s="30">
        <f t="shared" si="70"/>
        <v>1874185323.27</v>
      </c>
      <c r="Y285" s="14">
        <f t="shared" si="62"/>
        <v>0</v>
      </c>
      <c r="Z285" s="14">
        <f t="shared" si="63"/>
        <v>0</v>
      </c>
      <c r="AA285" s="14">
        <f t="shared" si="64"/>
        <v>3.3767691139680719E-3</v>
      </c>
      <c r="AB285" s="15">
        <f t="shared" si="65"/>
        <v>3.3767691139680719E-3</v>
      </c>
    </row>
    <row r="286" spans="1:28" ht="58" outlineLevel="2" x14ac:dyDescent="0.35">
      <c r="A286" s="25" t="s">
        <v>30</v>
      </c>
      <c r="B286" s="25" t="s">
        <v>31</v>
      </c>
      <c r="C286" s="25" t="s">
        <v>59</v>
      </c>
      <c r="D286" s="25" t="s">
        <v>65</v>
      </c>
      <c r="E286" s="25" t="s">
        <v>34</v>
      </c>
      <c r="F286" s="26" t="s">
        <v>35</v>
      </c>
      <c r="G286" s="25">
        <v>1120</v>
      </c>
      <c r="H286" s="25">
        <v>709800000</v>
      </c>
      <c r="I286" s="26" t="s">
        <v>32</v>
      </c>
      <c r="J286" s="27" t="s">
        <v>386</v>
      </c>
      <c r="K286" s="24">
        <v>5000000</v>
      </c>
      <c r="L286" s="24">
        <v>5000000</v>
      </c>
      <c r="M286" s="24">
        <v>0</v>
      </c>
      <c r="N286" s="24">
        <v>0</v>
      </c>
      <c r="O286" s="24">
        <f t="shared" si="47"/>
        <v>5000000</v>
      </c>
      <c r="P286" s="24">
        <v>0</v>
      </c>
      <c r="Q286" s="24">
        <v>0</v>
      </c>
      <c r="R286" s="24">
        <v>0</v>
      </c>
      <c r="S286" s="24">
        <v>0</v>
      </c>
      <c r="T286" s="24">
        <v>0</v>
      </c>
      <c r="U286" s="24">
        <v>0</v>
      </c>
      <c r="V286" s="24">
        <v>5000000</v>
      </c>
      <c r="W286" s="24">
        <v>0</v>
      </c>
      <c r="X286" s="24">
        <f>+$O286-$P286-$Q286-$R286-$S286-$W286</f>
        <v>5000000</v>
      </c>
      <c r="Y286" s="12">
        <f t="shared" si="62"/>
        <v>0</v>
      </c>
      <c r="Z286" s="12">
        <f t="shared" si="63"/>
        <v>0</v>
      </c>
      <c r="AA286" s="12">
        <f t="shared" si="64"/>
        <v>0</v>
      </c>
      <c r="AB286" s="13">
        <f t="shared" si="65"/>
        <v>0</v>
      </c>
    </row>
    <row r="287" spans="1:28" outlineLevel="1" x14ac:dyDescent="0.35">
      <c r="A287" s="29"/>
      <c r="B287" s="29"/>
      <c r="C287" s="29"/>
      <c r="D287" s="29" t="s">
        <v>305</v>
      </c>
      <c r="E287" s="29"/>
      <c r="F287" s="39"/>
      <c r="G287" s="29"/>
      <c r="H287" s="29"/>
      <c r="I287" s="39"/>
      <c r="J287" s="40"/>
      <c r="K287" s="30">
        <f t="shared" ref="K287:X287" si="71">SUBTOTAL(9,K286:K286)</f>
        <v>5000000</v>
      </c>
      <c r="L287" s="30">
        <f t="shared" si="71"/>
        <v>5000000</v>
      </c>
      <c r="M287" s="30">
        <f t="shared" si="71"/>
        <v>0</v>
      </c>
      <c r="N287" s="30">
        <f t="shared" si="71"/>
        <v>0</v>
      </c>
      <c r="O287" s="30">
        <f t="shared" si="71"/>
        <v>5000000</v>
      </c>
      <c r="P287" s="30">
        <f t="shared" si="71"/>
        <v>0</v>
      </c>
      <c r="Q287" s="30">
        <f t="shared" si="71"/>
        <v>0</v>
      </c>
      <c r="R287" s="30">
        <f t="shared" si="71"/>
        <v>0</v>
      </c>
      <c r="S287" s="30">
        <f t="shared" si="71"/>
        <v>0</v>
      </c>
      <c r="T287" s="30">
        <f t="shared" si="71"/>
        <v>0</v>
      </c>
      <c r="U287" s="30">
        <f t="shared" si="71"/>
        <v>0</v>
      </c>
      <c r="V287" s="30">
        <f t="shared" si="71"/>
        <v>5000000</v>
      </c>
      <c r="W287" s="30">
        <f t="shared" si="71"/>
        <v>0</v>
      </c>
      <c r="X287" s="30">
        <f t="shared" si="71"/>
        <v>5000000</v>
      </c>
      <c r="Y287" s="14">
        <f t="shared" si="62"/>
        <v>0</v>
      </c>
      <c r="Z287" s="14">
        <f t="shared" si="63"/>
        <v>0</v>
      </c>
      <c r="AA287" s="14">
        <f t="shared" si="64"/>
        <v>0</v>
      </c>
      <c r="AB287" s="15">
        <f t="shared" si="65"/>
        <v>0</v>
      </c>
    </row>
    <row r="288" spans="1:28" ht="116" outlineLevel="2" x14ac:dyDescent="0.35">
      <c r="A288" s="25" t="s">
        <v>141</v>
      </c>
      <c r="B288" s="25" t="s">
        <v>31</v>
      </c>
      <c r="C288" s="25" t="s">
        <v>59</v>
      </c>
      <c r="D288" s="25" t="s">
        <v>157</v>
      </c>
      <c r="E288" s="25" t="s">
        <v>34</v>
      </c>
      <c r="F288" s="26" t="s">
        <v>35</v>
      </c>
      <c r="G288" s="25">
        <v>1120</v>
      </c>
      <c r="H288" s="25">
        <v>709800000</v>
      </c>
      <c r="I288" s="26" t="s">
        <v>32</v>
      </c>
      <c r="J288" s="27" t="s">
        <v>438</v>
      </c>
      <c r="K288" s="24">
        <v>52138200</v>
      </c>
      <c r="L288" s="24">
        <v>52138200</v>
      </c>
      <c r="M288" s="24">
        <v>0</v>
      </c>
      <c r="N288" s="24">
        <v>0</v>
      </c>
      <c r="O288" s="24">
        <f t="shared" si="47"/>
        <v>52138200</v>
      </c>
      <c r="P288" s="24">
        <v>0</v>
      </c>
      <c r="Q288" s="24">
        <v>2541737.25</v>
      </c>
      <c r="R288" s="24">
        <v>0</v>
      </c>
      <c r="S288" s="24">
        <v>0</v>
      </c>
      <c r="T288" s="24">
        <v>0</v>
      </c>
      <c r="U288" s="24">
        <v>14837662.75</v>
      </c>
      <c r="V288" s="24">
        <v>49596462.75</v>
      </c>
      <c r="W288" s="24">
        <v>0</v>
      </c>
      <c r="X288" s="24">
        <f>+$O288-$P288-$Q288-$R288-$S288-$W288</f>
        <v>49596462.75</v>
      </c>
      <c r="Y288" s="12">
        <f t="shared" si="62"/>
        <v>0</v>
      </c>
      <c r="Z288" s="12">
        <f t="shared" si="63"/>
        <v>0</v>
      </c>
      <c r="AA288" s="12">
        <f t="shared" si="64"/>
        <v>4.8750000000000002E-2</v>
      </c>
      <c r="AB288" s="13">
        <f t="shared" si="65"/>
        <v>4.8750000000000002E-2</v>
      </c>
    </row>
    <row r="289" spans="1:28" ht="87" outlineLevel="2" x14ac:dyDescent="0.35">
      <c r="A289" s="25" t="s">
        <v>220</v>
      </c>
      <c r="B289" s="25" t="s">
        <v>31</v>
      </c>
      <c r="C289" s="25" t="s">
        <v>59</v>
      </c>
      <c r="D289" s="25" t="s">
        <v>157</v>
      </c>
      <c r="E289" s="25" t="s">
        <v>34</v>
      </c>
      <c r="F289" s="26" t="s">
        <v>35</v>
      </c>
      <c r="G289" s="25">
        <v>1120</v>
      </c>
      <c r="H289" s="25">
        <v>709800000</v>
      </c>
      <c r="I289" s="26" t="s">
        <v>32</v>
      </c>
      <c r="J289" s="27" t="s">
        <v>488</v>
      </c>
      <c r="K289" s="24">
        <v>169852387</v>
      </c>
      <c r="L289" s="24">
        <v>169852387</v>
      </c>
      <c r="M289" s="24">
        <v>0</v>
      </c>
      <c r="N289" s="24">
        <v>0</v>
      </c>
      <c r="O289" s="24">
        <f t="shared" si="47"/>
        <v>169852387</v>
      </c>
      <c r="P289" s="24">
        <v>0</v>
      </c>
      <c r="Q289" s="24">
        <v>27556386.870000001</v>
      </c>
      <c r="R289" s="24">
        <v>0</v>
      </c>
      <c r="S289" s="24">
        <v>0</v>
      </c>
      <c r="T289" s="24">
        <v>0</v>
      </c>
      <c r="U289" s="24">
        <v>142296000.13</v>
      </c>
      <c r="V289" s="24">
        <v>142296000.13</v>
      </c>
      <c r="W289" s="24">
        <v>0</v>
      </c>
      <c r="X289" s="24">
        <f>+$O289-$P289-$Q289-$R289-$S289-$W289</f>
        <v>142296000.13</v>
      </c>
      <c r="Y289" s="12">
        <f t="shared" si="62"/>
        <v>0</v>
      </c>
      <c r="Z289" s="12">
        <f t="shared" si="63"/>
        <v>0</v>
      </c>
      <c r="AA289" s="12">
        <f t="shared" si="64"/>
        <v>0.16223726587957812</v>
      </c>
      <c r="AB289" s="13">
        <f t="shared" si="65"/>
        <v>0.16223726587957812</v>
      </c>
    </row>
    <row r="290" spans="1:28" outlineLevel="1" x14ac:dyDescent="0.35">
      <c r="A290" s="29"/>
      <c r="B290" s="29"/>
      <c r="C290" s="29"/>
      <c r="D290" s="29" t="s">
        <v>306</v>
      </c>
      <c r="E290" s="29"/>
      <c r="F290" s="39"/>
      <c r="G290" s="29"/>
      <c r="H290" s="29"/>
      <c r="I290" s="39"/>
      <c r="J290" s="40"/>
      <c r="K290" s="30">
        <f t="shared" ref="K290:X290" si="72">SUBTOTAL(9,K288:K289)</f>
        <v>221990587</v>
      </c>
      <c r="L290" s="30">
        <f t="shared" si="72"/>
        <v>221990587</v>
      </c>
      <c r="M290" s="30">
        <f t="shared" si="72"/>
        <v>0</v>
      </c>
      <c r="N290" s="30">
        <f t="shared" si="72"/>
        <v>0</v>
      </c>
      <c r="O290" s="30">
        <f t="shared" si="72"/>
        <v>221990587</v>
      </c>
      <c r="P290" s="30">
        <f t="shared" si="72"/>
        <v>0</v>
      </c>
      <c r="Q290" s="30">
        <f t="shared" si="72"/>
        <v>30098124.120000001</v>
      </c>
      <c r="R290" s="30">
        <f t="shared" si="72"/>
        <v>0</v>
      </c>
      <c r="S290" s="30">
        <f t="shared" si="72"/>
        <v>0</v>
      </c>
      <c r="T290" s="30">
        <f t="shared" si="72"/>
        <v>0</v>
      </c>
      <c r="U290" s="30">
        <f t="shared" si="72"/>
        <v>157133662.88</v>
      </c>
      <c r="V290" s="30">
        <f t="shared" si="72"/>
        <v>191892462.88</v>
      </c>
      <c r="W290" s="30">
        <f t="shared" si="72"/>
        <v>0</v>
      </c>
      <c r="X290" s="30">
        <f t="shared" si="72"/>
        <v>191892462.88</v>
      </c>
      <c r="Y290" s="14">
        <f t="shared" si="62"/>
        <v>0</v>
      </c>
      <c r="Z290" s="14">
        <f t="shared" si="63"/>
        <v>0</v>
      </c>
      <c r="AA290" s="14">
        <f t="shared" si="64"/>
        <v>0.13558288451212575</v>
      </c>
      <c r="AB290" s="15">
        <f t="shared" si="65"/>
        <v>0.13558288451212575</v>
      </c>
    </row>
    <row r="291" spans="1:28" ht="58" outlineLevel="2" x14ac:dyDescent="0.35">
      <c r="A291" s="25" t="s">
        <v>199</v>
      </c>
      <c r="B291" s="25" t="s">
        <v>200</v>
      </c>
      <c r="C291" s="25" t="s">
        <v>59</v>
      </c>
      <c r="D291" s="25" t="s">
        <v>202</v>
      </c>
      <c r="E291" s="25" t="s">
        <v>34</v>
      </c>
      <c r="F291" s="26" t="s">
        <v>35</v>
      </c>
      <c r="G291" s="25">
        <v>1120</v>
      </c>
      <c r="H291" s="25">
        <v>709800000</v>
      </c>
      <c r="I291" s="26" t="s">
        <v>32</v>
      </c>
      <c r="J291" s="27" t="s">
        <v>460</v>
      </c>
      <c r="K291" s="24">
        <v>13000000</v>
      </c>
      <c r="L291" s="24">
        <v>13000000</v>
      </c>
      <c r="M291" s="24">
        <v>0</v>
      </c>
      <c r="N291" s="24">
        <v>0</v>
      </c>
      <c r="O291" s="24">
        <f t="shared" si="47"/>
        <v>13000000</v>
      </c>
      <c r="P291" s="24">
        <v>0</v>
      </c>
      <c r="Q291" s="24">
        <v>0</v>
      </c>
      <c r="R291" s="24">
        <v>0</v>
      </c>
      <c r="S291" s="24">
        <v>0</v>
      </c>
      <c r="T291" s="24">
        <v>0</v>
      </c>
      <c r="U291" s="24">
        <v>3250000</v>
      </c>
      <c r="V291" s="24">
        <v>13000000</v>
      </c>
      <c r="W291" s="24">
        <v>0</v>
      </c>
      <c r="X291" s="24">
        <f>+$O291-$P291-$Q291-$R291-$S291-$W291</f>
        <v>13000000</v>
      </c>
      <c r="Y291" s="12">
        <f t="shared" si="62"/>
        <v>0</v>
      </c>
      <c r="Z291" s="12">
        <f t="shared" si="63"/>
        <v>0</v>
      </c>
      <c r="AA291" s="12">
        <f t="shared" si="64"/>
        <v>0</v>
      </c>
      <c r="AB291" s="13">
        <f t="shared" si="65"/>
        <v>0</v>
      </c>
    </row>
    <row r="292" spans="1:28" ht="159.5" outlineLevel="2" x14ac:dyDescent="0.35">
      <c r="A292" s="25" t="s">
        <v>223</v>
      </c>
      <c r="B292" s="25" t="s">
        <v>31</v>
      </c>
      <c r="C292" s="25" t="s">
        <v>59</v>
      </c>
      <c r="D292" s="25" t="s">
        <v>202</v>
      </c>
      <c r="E292" s="25" t="s">
        <v>34</v>
      </c>
      <c r="F292" s="26" t="s">
        <v>35</v>
      </c>
      <c r="G292" s="25">
        <v>1120</v>
      </c>
      <c r="H292" s="25">
        <v>709800000</v>
      </c>
      <c r="I292" s="26" t="s">
        <v>32</v>
      </c>
      <c r="J292" s="27" t="s">
        <v>493</v>
      </c>
      <c r="K292" s="24">
        <v>200000000</v>
      </c>
      <c r="L292" s="24">
        <v>200000000</v>
      </c>
      <c r="M292" s="24">
        <v>0</v>
      </c>
      <c r="N292" s="24">
        <v>0</v>
      </c>
      <c r="O292" s="24">
        <f t="shared" si="47"/>
        <v>200000000</v>
      </c>
      <c r="P292" s="24">
        <v>0</v>
      </c>
      <c r="Q292" s="24">
        <v>0</v>
      </c>
      <c r="R292" s="24">
        <v>0</v>
      </c>
      <c r="S292" s="24">
        <v>0</v>
      </c>
      <c r="T292" s="24">
        <v>0</v>
      </c>
      <c r="U292" s="24">
        <v>0</v>
      </c>
      <c r="V292" s="24">
        <v>200000000</v>
      </c>
      <c r="W292" s="24">
        <v>0</v>
      </c>
      <c r="X292" s="24">
        <f>+$O292-$P292-$Q292-$R292-$S292-$W292</f>
        <v>200000000</v>
      </c>
      <c r="Y292" s="12">
        <f t="shared" si="62"/>
        <v>0</v>
      </c>
      <c r="Z292" s="12">
        <f t="shared" si="63"/>
        <v>0</v>
      </c>
      <c r="AA292" s="12">
        <f t="shared" si="64"/>
        <v>0</v>
      </c>
      <c r="AB292" s="13">
        <f t="shared" si="65"/>
        <v>0</v>
      </c>
    </row>
    <row r="293" spans="1:28" outlineLevel="1" x14ac:dyDescent="0.35">
      <c r="A293" s="29"/>
      <c r="B293" s="29"/>
      <c r="C293" s="29"/>
      <c r="D293" s="29" t="s">
        <v>307</v>
      </c>
      <c r="E293" s="29"/>
      <c r="F293" s="39"/>
      <c r="G293" s="29"/>
      <c r="H293" s="29"/>
      <c r="I293" s="39"/>
      <c r="J293" s="40"/>
      <c r="K293" s="30">
        <f t="shared" ref="K293:X293" si="73">SUBTOTAL(9,K291:K292)</f>
        <v>213000000</v>
      </c>
      <c r="L293" s="30">
        <f t="shared" si="73"/>
        <v>213000000</v>
      </c>
      <c r="M293" s="30">
        <f t="shared" si="73"/>
        <v>0</v>
      </c>
      <c r="N293" s="30">
        <f t="shared" si="73"/>
        <v>0</v>
      </c>
      <c r="O293" s="30">
        <f t="shared" si="73"/>
        <v>213000000</v>
      </c>
      <c r="P293" s="30">
        <f t="shared" si="73"/>
        <v>0</v>
      </c>
      <c r="Q293" s="30">
        <f t="shared" si="73"/>
        <v>0</v>
      </c>
      <c r="R293" s="30">
        <f t="shared" si="73"/>
        <v>0</v>
      </c>
      <c r="S293" s="30">
        <f t="shared" si="73"/>
        <v>0</v>
      </c>
      <c r="T293" s="30">
        <f t="shared" si="73"/>
        <v>0</v>
      </c>
      <c r="U293" s="30">
        <f t="shared" si="73"/>
        <v>3250000</v>
      </c>
      <c r="V293" s="30">
        <f t="shared" si="73"/>
        <v>213000000</v>
      </c>
      <c r="W293" s="30">
        <f t="shared" si="73"/>
        <v>0</v>
      </c>
      <c r="X293" s="30">
        <f t="shared" si="73"/>
        <v>213000000</v>
      </c>
      <c r="Y293" s="14">
        <f t="shared" si="62"/>
        <v>0</v>
      </c>
      <c r="Z293" s="14">
        <f t="shared" si="63"/>
        <v>0</v>
      </c>
      <c r="AA293" s="14">
        <f t="shared" si="64"/>
        <v>0</v>
      </c>
      <c r="AB293" s="15">
        <f t="shared" si="65"/>
        <v>0</v>
      </c>
    </row>
    <row r="294" spans="1:28" ht="58" outlineLevel="2" x14ac:dyDescent="0.35">
      <c r="A294" s="25" t="s">
        <v>30</v>
      </c>
      <c r="B294" s="25" t="s">
        <v>31</v>
      </c>
      <c r="C294" s="25" t="s">
        <v>59</v>
      </c>
      <c r="D294" s="25" t="s">
        <v>66</v>
      </c>
      <c r="E294" s="25" t="s">
        <v>34</v>
      </c>
      <c r="F294" s="26" t="s">
        <v>35</v>
      </c>
      <c r="G294" s="25">
        <v>1120</v>
      </c>
      <c r="H294" s="25">
        <v>709800000</v>
      </c>
      <c r="I294" s="26" t="s">
        <v>32</v>
      </c>
      <c r="J294" s="27" t="s">
        <v>387</v>
      </c>
      <c r="K294" s="24">
        <v>1083391</v>
      </c>
      <c r="L294" s="24">
        <v>1083391</v>
      </c>
      <c r="M294" s="24">
        <v>-528318.27</v>
      </c>
      <c r="N294" s="24">
        <v>0</v>
      </c>
      <c r="O294" s="24">
        <f t="shared" si="47"/>
        <v>555072.73</v>
      </c>
      <c r="P294" s="24">
        <v>0</v>
      </c>
      <c r="Q294" s="24">
        <v>0</v>
      </c>
      <c r="R294" s="24">
        <v>0</v>
      </c>
      <c r="S294" s="24">
        <v>0</v>
      </c>
      <c r="T294" s="24">
        <v>0</v>
      </c>
      <c r="U294" s="24">
        <v>343150</v>
      </c>
      <c r="V294" s="24">
        <v>1083391</v>
      </c>
      <c r="W294" s="24">
        <v>0</v>
      </c>
      <c r="X294" s="24">
        <f>+$O294-$P294-$Q294-$R294-$S294-$W294</f>
        <v>555072.73</v>
      </c>
      <c r="Y294" s="12">
        <f t="shared" si="62"/>
        <v>0</v>
      </c>
      <c r="Z294" s="12">
        <f t="shared" si="63"/>
        <v>0</v>
      </c>
      <c r="AA294" s="12">
        <f t="shared" si="64"/>
        <v>0</v>
      </c>
      <c r="AB294" s="13">
        <f t="shared" si="65"/>
        <v>0</v>
      </c>
    </row>
    <row r="295" spans="1:28" ht="246.5" outlineLevel="2" x14ac:dyDescent="0.35">
      <c r="A295" s="25" t="s">
        <v>141</v>
      </c>
      <c r="B295" s="25" t="s">
        <v>31</v>
      </c>
      <c r="C295" s="25" t="s">
        <v>59</v>
      </c>
      <c r="D295" s="25" t="s">
        <v>66</v>
      </c>
      <c r="E295" s="25" t="s">
        <v>34</v>
      </c>
      <c r="F295" s="26" t="s">
        <v>35</v>
      </c>
      <c r="G295" s="25">
        <v>1120</v>
      </c>
      <c r="H295" s="25">
        <v>709800000</v>
      </c>
      <c r="I295" s="26" t="s">
        <v>32</v>
      </c>
      <c r="J295" s="27" t="s">
        <v>439</v>
      </c>
      <c r="K295" s="24">
        <v>1586851263</v>
      </c>
      <c r="L295" s="24">
        <v>1586851263</v>
      </c>
      <c r="M295" s="24">
        <v>0</v>
      </c>
      <c r="N295" s="24">
        <v>0</v>
      </c>
      <c r="O295" s="24">
        <f t="shared" si="47"/>
        <v>1586851263</v>
      </c>
      <c r="P295" s="24">
        <v>0</v>
      </c>
      <c r="Q295" s="24">
        <v>340406888.19999999</v>
      </c>
      <c r="R295" s="24">
        <v>14036282.300000001</v>
      </c>
      <c r="S295" s="24">
        <v>98806805.459999993</v>
      </c>
      <c r="T295" s="24">
        <v>52358512.740000002</v>
      </c>
      <c r="U295" s="24">
        <v>226697144.03999999</v>
      </c>
      <c r="V295" s="24">
        <v>1133601287.04</v>
      </c>
      <c r="W295" s="24">
        <v>0</v>
      </c>
      <c r="X295" s="24">
        <f>+$O295-$P295-$Q295-$R295-$S295-$W295</f>
        <v>1133601287.04</v>
      </c>
      <c r="Y295" s="12">
        <f t="shared" si="62"/>
        <v>6.2265952558907212E-2</v>
      </c>
      <c r="Z295" s="12">
        <f t="shared" si="63"/>
        <v>6.2265952558907212E-2</v>
      </c>
      <c r="AA295" s="12">
        <f t="shared" si="64"/>
        <v>0.22336256633776269</v>
      </c>
      <c r="AB295" s="13">
        <f t="shared" si="65"/>
        <v>0.2856285188966699</v>
      </c>
    </row>
    <row r="296" spans="1:28" ht="43.5" outlineLevel="2" x14ac:dyDescent="0.35">
      <c r="A296" s="25" t="s">
        <v>228</v>
      </c>
      <c r="B296" s="25" t="s">
        <v>31</v>
      </c>
      <c r="C296" s="25" t="s">
        <v>59</v>
      </c>
      <c r="D296" s="25" t="s">
        <v>66</v>
      </c>
      <c r="E296" s="25" t="s">
        <v>34</v>
      </c>
      <c r="F296" s="26" t="s">
        <v>35</v>
      </c>
      <c r="G296" s="25">
        <v>1120</v>
      </c>
      <c r="H296" s="25">
        <v>709800000</v>
      </c>
      <c r="I296" s="26" t="s">
        <v>32</v>
      </c>
      <c r="J296" s="27" t="s">
        <v>496</v>
      </c>
      <c r="K296" s="24">
        <v>1000000</v>
      </c>
      <c r="L296" s="24">
        <v>1000000</v>
      </c>
      <c r="M296" s="24">
        <v>0</v>
      </c>
      <c r="N296" s="24">
        <v>0</v>
      </c>
      <c r="O296" s="24">
        <f t="shared" si="47"/>
        <v>1000000</v>
      </c>
      <c r="P296" s="24">
        <v>0</v>
      </c>
      <c r="Q296" s="24">
        <v>0</v>
      </c>
      <c r="R296" s="24">
        <v>0</v>
      </c>
      <c r="S296" s="24">
        <v>0</v>
      </c>
      <c r="T296" s="24">
        <v>0</v>
      </c>
      <c r="U296" s="24">
        <v>0</v>
      </c>
      <c r="V296" s="24">
        <v>1000000</v>
      </c>
      <c r="W296" s="24">
        <v>0</v>
      </c>
      <c r="X296" s="24">
        <f>+$O296-$P296-$Q296-$R296-$S296-$W296</f>
        <v>1000000</v>
      </c>
      <c r="Y296" s="12">
        <f t="shared" si="62"/>
        <v>0</v>
      </c>
      <c r="Z296" s="12">
        <f t="shared" si="63"/>
        <v>0</v>
      </c>
      <c r="AA296" s="12">
        <f t="shared" si="64"/>
        <v>0</v>
      </c>
      <c r="AB296" s="13">
        <f t="shared" si="65"/>
        <v>0</v>
      </c>
    </row>
    <row r="297" spans="1:28" outlineLevel="1" x14ac:dyDescent="0.35">
      <c r="A297" s="29"/>
      <c r="B297" s="29"/>
      <c r="C297" s="29"/>
      <c r="D297" s="29" t="s">
        <v>308</v>
      </c>
      <c r="E297" s="29"/>
      <c r="F297" s="39"/>
      <c r="G297" s="29"/>
      <c r="H297" s="29"/>
      <c r="I297" s="39"/>
      <c r="J297" s="40"/>
      <c r="K297" s="30">
        <f t="shared" ref="K297:X297" si="74">SUBTOTAL(9,K294:K296)</f>
        <v>1588934654</v>
      </c>
      <c r="L297" s="30">
        <f t="shared" si="74"/>
        <v>1588934654</v>
      </c>
      <c r="M297" s="30">
        <f t="shared" si="74"/>
        <v>-528318.27</v>
      </c>
      <c r="N297" s="30">
        <f t="shared" si="74"/>
        <v>0</v>
      </c>
      <c r="O297" s="30">
        <f t="shared" si="74"/>
        <v>1588406335.73</v>
      </c>
      <c r="P297" s="30">
        <f t="shared" si="74"/>
        <v>0</v>
      </c>
      <c r="Q297" s="30">
        <f t="shared" si="74"/>
        <v>340406888.19999999</v>
      </c>
      <c r="R297" s="30">
        <f t="shared" si="74"/>
        <v>14036282.300000001</v>
      </c>
      <c r="S297" s="30">
        <f t="shared" si="74"/>
        <v>98806805.459999993</v>
      </c>
      <c r="T297" s="30">
        <f t="shared" si="74"/>
        <v>52358512.740000002</v>
      </c>
      <c r="U297" s="30">
        <f t="shared" si="74"/>
        <v>227040294.03999999</v>
      </c>
      <c r="V297" s="30">
        <f t="shared" si="74"/>
        <v>1135684678.04</v>
      </c>
      <c r="W297" s="30">
        <f t="shared" si="74"/>
        <v>0</v>
      </c>
      <c r="X297" s="30">
        <f t="shared" si="74"/>
        <v>1135156359.77</v>
      </c>
      <c r="Y297" s="14">
        <f t="shared" si="62"/>
        <v>6.2184310230293457E-2</v>
      </c>
      <c r="Z297" s="14">
        <f t="shared" si="63"/>
        <v>6.2204993292594962E-2</v>
      </c>
      <c r="AA297" s="14">
        <f t="shared" si="64"/>
        <v>0.22314389116126571</v>
      </c>
      <c r="AB297" s="15">
        <f t="shared" si="65"/>
        <v>0.28534888445386064</v>
      </c>
    </row>
    <row r="298" spans="1:28" ht="217.5" outlineLevel="2" x14ac:dyDescent="0.35">
      <c r="A298" s="25" t="s">
        <v>141</v>
      </c>
      <c r="B298" s="25" t="s">
        <v>31</v>
      </c>
      <c r="C298" s="25" t="s">
        <v>59</v>
      </c>
      <c r="D298" s="25" t="s">
        <v>158</v>
      </c>
      <c r="E298" s="25" t="s">
        <v>34</v>
      </c>
      <c r="F298" s="26" t="s">
        <v>35</v>
      </c>
      <c r="G298" s="25">
        <v>1120</v>
      </c>
      <c r="H298" s="25">
        <v>709800000</v>
      </c>
      <c r="I298" s="26" t="s">
        <v>32</v>
      </c>
      <c r="J298" s="27" t="s">
        <v>440</v>
      </c>
      <c r="K298" s="24">
        <v>49535554</v>
      </c>
      <c r="L298" s="24">
        <v>49535554</v>
      </c>
      <c r="M298" s="24">
        <v>0</v>
      </c>
      <c r="N298" s="24">
        <v>0</v>
      </c>
      <c r="O298" s="24">
        <f t="shared" si="47"/>
        <v>49535554</v>
      </c>
      <c r="P298" s="24">
        <v>2521438.02</v>
      </c>
      <c r="Q298" s="24">
        <v>8096199.4199999999</v>
      </c>
      <c r="R298" s="24">
        <v>0</v>
      </c>
      <c r="S298" s="24">
        <v>746543.91</v>
      </c>
      <c r="T298" s="24">
        <v>746543.91</v>
      </c>
      <c r="U298" s="24">
        <v>17385230.649999999</v>
      </c>
      <c r="V298" s="24">
        <v>38171372.649999999</v>
      </c>
      <c r="W298" s="24">
        <v>0</v>
      </c>
      <c r="X298" s="24">
        <f>+$O298-$P298-$Q298-$R298-$S298-$W298</f>
        <v>38171372.649999999</v>
      </c>
      <c r="Y298" s="12">
        <f t="shared" si="62"/>
        <v>1.5070870308627214E-2</v>
      </c>
      <c r="Z298" s="12">
        <f t="shared" si="63"/>
        <v>1.5070870308627214E-2</v>
      </c>
      <c r="AA298" s="12">
        <f t="shared" si="64"/>
        <v>0.21434377094076709</v>
      </c>
      <c r="AB298" s="13">
        <f t="shared" si="65"/>
        <v>0.22941464124939431</v>
      </c>
    </row>
    <row r="299" spans="1:28" ht="43.5" outlineLevel="2" x14ac:dyDescent="0.35">
      <c r="A299" s="25" t="s">
        <v>199</v>
      </c>
      <c r="B299" s="25" t="s">
        <v>204</v>
      </c>
      <c r="C299" s="25" t="s">
        <v>59</v>
      </c>
      <c r="D299" s="25" t="s">
        <v>158</v>
      </c>
      <c r="E299" s="25" t="s">
        <v>34</v>
      </c>
      <c r="F299" s="26" t="s">
        <v>35</v>
      </c>
      <c r="G299" s="25">
        <v>1120</v>
      </c>
      <c r="H299" s="25">
        <v>709800000</v>
      </c>
      <c r="I299" s="26" t="s">
        <v>32</v>
      </c>
      <c r="J299" s="27" t="s">
        <v>468</v>
      </c>
      <c r="K299" s="24">
        <v>7000000</v>
      </c>
      <c r="L299" s="24">
        <v>7000000</v>
      </c>
      <c r="M299" s="24">
        <v>0</v>
      </c>
      <c r="N299" s="24">
        <v>0</v>
      </c>
      <c r="O299" s="24">
        <f t="shared" si="47"/>
        <v>7000000</v>
      </c>
      <c r="P299" s="24">
        <v>0</v>
      </c>
      <c r="Q299" s="24">
        <v>5310000</v>
      </c>
      <c r="R299" s="24">
        <v>0</v>
      </c>
      <c r="S299" s="24">
        <v>18749.25</v>
      </c>
      <c r="T299" s="24">
        <v>18749.25</v>
      </c>
      <c r="U299" s="24">
        <v>124995.75</v>
      </c>
      <c r="V299" s="24">
        <v>1671250.75</v>
      </c>
      <c r="W299" s="24">
        <v>0</v>
      </c>
      <c r="X299" s="24">
        <f>+$O299-$P299-$Q299-$R299-$S299-$W299</f>
        <v>1671250.75</v>
      </c>
      <c r="Y299" s="12">
        <f t="shared" si="62"/>
        <v>2.6784642857142858E-3</v>
      </c>
      <c r="Z299" s="12">
        <f t="shared" si="63"/>
        <v>2.6784642857142858E-3</v>
      </c>
      <c r="AA299" s="12">
        <f t="shared" si="64"/>
        <v>0.75857142857142856</v>
      </c>
      <c r="AB299" s="13">
        <f t="shared" si="65"/>
        <v>0.76124989285714284</v>
      </c>
    </row>
    <row r="300" spans="1:28" ht="72.5" outlineLevel="2" x14ac:dyDescent="0.35">
      <c r="A300" s="25" t="s">
        <v>199</v>
      </c>
      <c r="B300" s="25" t="s">
        <v>217</v>
      </c>
      <c r="C300" s="25" t="s">
        <v>59</v>
      </c>
      <c r="D300" s="25" t="s">
        <v>158</v>
      </c>
      <c r="E300" s="25" t="s">
        <v>34</v>
      </c>
      <c r="F300" s="26" t="s">
        <v>35</v>
      </c>
      <c r="G300" s="25">
        <v>1120</v>
      </c>
      <c r="H300" s="25">
        <v>709800000</v>
      </c>
      <c r="I300" s="26" t="s">
        <v>32</v>
      </c>
      <c r="J300" s="27" t="s">
        <v>484</v>
      </c>
      <c r="K300" s="24">
        <v>601000000</v>
      </c>
      <c r="L300" s="24">
        <v>601000000</v>
      </c>
      <c r="M300" s="24">
        <v>0</v>
      </c>
      <c r="N300" s="24">
        <v>0</v>
      </c>
      <c r="O300" s="24">
        <f t="shared" si="47"/>
        <v>601000000</v>
      </c>
      <c r="P300" s="24">
        <v>0</v>
      </c>
      <c r="Q300" s="24">
        <v>0</v>
      </c>
      <c r="R300" s="24">
        <v>0</v>
      </c>
      <c r="S300" s="24">
        <v>0</v>
      </c>
      <c r="T300" s="24">
        <v>0</v>
      </c>
      <c r="U300" s="24">
        <v>480662306.95999998</v>
      </c>
      <c r="V300" s="24">
        <v>601000000</v>
      </c>
      <c r="W300" s="24">
        <v>0</v>
      </c>
      <c r="X300" s="24">
        <f>+$O300-$P300-$Q300-$R300-$S300-$W300</f>
        <v>601000000</v>
      </c>
      <c r="Y300" s="12">
        <f t="shared" si="62"/>
        <v>0</v>
      </c>
      <c r="Z300" s="12">
        <f t="shared" si="63"/>
        <v>0</v>
      </c>
      <c r="AA300" s="12">
        <f t="shared" si="64"/>
        <v>0</v>
      </c>
      <c r="AB300" s="13">
        <f t="shared" si="65"/>
        <v>0</v>
      </c>
    </row>
    <row r="301" spans="1:28" ht="217.5" outlineLevel="2" x14ac:dyDescent="0.35">
      <c r="A301" s="25" t="s">
        <v>226</v>
      </c>
      <c r="B301" s="25" t="s">
        <v>31</v>
      </c>
      <c r="C301" s="25" t="s">
        <v>59</v>
      </c>
      <c r="D301" s="25" t="s">
        <v>158</v>
      </c>
      <c r="E301" s="25" t="s">
        <v>34</v>
      </c>
      <c r="F301" s="26" t="s">
        <v>35</v>
      </c>
      <c r="G301" s="25">
        <v>1120</v>
      </c>
      <c r="H301" s="25">
        <v>709800000</v>
      </c>
      <c r="I301" s="26" t="s">
        <v>32</v>
      </c>
      <c r="J301" s="27" t="s">
        <v>495</v>
      </c>
      <c r="K301" s="24">
        <v>640950512</v>
      </c>
      <c r="L301" s="24">
        <v>640950512</v>
      </c>
      <c r="M301" s="24">
        <v>0</v>
      </c>
      <c r="N301" s="24">
        <v>0</v>
      </c>
      <c r="O301" s="24">
        <f t="shared" si="47"/>
        <v>640950512</v>
      </c>
      <c r="P301" s="24">
        <v>0</v>
      </c>
      <c r="Q301" s="24">
        <v>12050828.199999999</v>
      </c>
      <c r="R301" s="24">
        <v>0</v>
      </c>
      <c r="S301" s="24">
        <v>5560749.1699999999</v>
      </c>
      <c r="T301" s="24">
        <v>5560749.1699999999</v>
      </c>
      <c r="U301" s="24">
        <v>597753128.63</v>
      </c>
      <c r="V301" s="24">
        <v>623338934.63</v>
      </c>
      <c r="W301" s="24">
        <v>0</v>
      </c>
      <c r="X301" s="24">
        <f>+$O301-$P301-$Q301-$R301-$S301-$W301</f>
        <v>623338934.63</v>
      </c>
      <c r="Y301" s="12">
        <f t="shared" si="62"/>
        <v>8.6757855183677585E-3</v>
      </c>
      <c r="Z301" s="12">
        <f t="shared" si="63"/>
        <v>8.6757855183677585E-3</v>
      </c>
      <c r="AA301" s="12">
        <f t="shared" si="64"/>
        <v>1.880149555134453E-2</v>
      </c>
      <c r="AB301" s="13">
        <f t="shared" si="65"/>
        <v>2.7477281069712291E-2</v>
      </c>
    </row>
    <row r="302" spans="1:28" ht="87" outlineLevel="2" x14ac:dyDescent="0.35">
      <c r="A302" s="25" t="s">
        <v>228</v>
      </c>
      <c r="B302" s="25" t="s">
        <v>31</v>
      </c>
      <c r="C302" s="25" t="s">
        <v>59</v>
      </c>
      <c r="D302" s="25" t="s">
        <v>158</v>
      </c>
      <c r="E302" s="25" t="s">
        <v>34</v>
      </c>
      <c r="F302" s="26" t="s">
        <v>35</v>
      </c>
      <c r="G302" s="25">
        <v>1120</v>
      </c>
      <c r="H302" s="25">
        <v>709800000</v>
      </c>
      <c r="I302" s="26" t="s">
        <v>32</v>
      </c>
      <c r="J302" s="27" t="s">
        <v>497</v>
      </c>
      <c r="K302" s="24">
        <v>2000000</v>
      </c>
      <c r="L302" s="24">
        <v>2000000</v>
      </c>
      <c r="M302" s="24">
        <v>0</v>
      </c>
      <c r="N302" s="24">
        <v>0</v>
      </c>
      <c r="O302" s="24">
        <f t="shared" si="47"/>
        <v>2000000</v>
      </c>
      <c r="P302" s="24">
        <v>0</v>
      </c>
      <c r="Q302" s="24">
        <v>0</v>
      </c>
      <c r="R302" s="24">
        <v>0</v>
      </c>
      <c r="S302" s="24">
        <v>0</v>
      </c>
      <c r="T302" s="24">
        <v>0</v>
      </c>
      <c r="U302" s="24">
        <v>600000</v>
      </c>
      <c r="V302" s="24">
        <v>2000000</v>
      </c>
      <c r="W302" s="24">
        <v>0</v>
      </c>
      <c r="X302" s="24">
        <f>+$O302-$P302-$Q302-$R302-$S302-$W302</f>
        <v>2000000</v>
      </c>
      <c r="Y302" s="12">
        <f t="shared" si="62"/>
        <v>0</v>
      </c>
      <c r="Z302" s="12">
        <f t="shared" si="63"/>
        <v>0</v>
      </c>
      <c r="AA302" s="12">
        <f t="shared" si="64"/>
        <v>0</v>
      </c>
      <c r="AB302" s="13">
        <f t="shared" si="65"/>
        <v>0</v>
      </c>
    </row>
    <row r="303" spans="1:28" outlineLevel="1" x14ac:dyDescent="0.35">
      <c r="A303" s="29"/>
      <c r="B303" s="29"/>
      <c r="C303" s="29"/>
      <c r="D303" s="29" t="s">
        <v>309</v>
      </c>
      <c r="E303" s="29"/>
      <c r="F303" s="39"/>
      <c r="G303" s="29"/>
      <c r="H303" s="29"/>
      <c r="I303" s="39"/>
      <c r="J303" s="40"/>
      <c r="K303" s="30">
        <f t="shared" ref="K303:X303" si="75">SUBTOTAL(9,K298:K302)</f>
        <v>1300486066</v>
      </c>
      <c r="L303" s="30">
        <f t="shared" si="75"/>
        <v>1300486066</v>
      </c>
      <c r="M303" s="30">
        <f t="shared" si="75"/>
        <v>0</v>
      </c>
      <c r="N303" s="30">
        <f t="shared" si="75"/>
        <v>0</v>
      </c>
      <c r="O303" s="30">
        <f t="shared" si="75"/>
        <v>1300486066</v>
      </c>
      <c r="P303" s="30">
        <f t="shared" si="75"/>
        <v>2521438.02</v>
      </c>
      <c r="Q303" s="30">
        <f t="shared" si="75"/>
        <v>25457027.619999997</v>
      </c>
      <c r="R303" s="30">
        <f t="shared" si="75"/>
        <v>0</v>
      </c>
      <c r="S303" s="30">
        <f t="shared" si="75"/>
        <v>6326042.3300000001</v>
      </c>
      <c r="T303" s="30">
        <f t="shared" si="75"/>
        <v>6326042.3300000001</v>
      </c>
      <c r="U303" s="30">
        <f t="shared" si="75"/>
        <v>1096525661.99</v>
      </c>
      <c r="V303" s="30">
        <f t="shared" si="75"/>
        <v>1266181558.03</v>
      </c>
      <c r="W303" s="30">
        <f t="shared" si="75"/>
        <v>0</v>
      </c>
      <c r="X303" s="30">
        <f t="shared" si="75"/>
        <v>1266181558.03</v>
      </c>
      <c r="Y303" s="14">
        <f t="shared" si="62"/>
        <v>4.8643676356006421E-3</v>
      </c>
      <c r="Z303" s="14">
        <f t="shared" si="63"/>
        <v>4.8643676356006421E-3</v>
      </c>
      <c r="AA303" s="14">
        <f t="shared" si="64"/>
        <v>2.1513852682832204E-2</v>
      </c>
      <c r="AB303" s="15">
        <f t="shared" si="65"/>
        <v>2.6378220318432847E-2</v>
      </c>
    </row>
    <row r="304" spans="1:28" outlineLevel="2" x14ac:dyDescent="0.35">
      <c r="A304" s="25" t="s">
        <v>30</v>
      </c>
      <c r="B304" s="25" t="s">
        <v>31</v>
      </c>
      <c r="C304" s="25" t="s">
        <v>59</v>
      </c>
      <c r="D304" s="25" t="s">
        <v>67</v>
      </c>
      <c r="E304" s="25" t="s">
        <v>34</v>
      </c>
      <c r="F304" s="26" t="s">
        <v>35</v>
      </c>
      <c r="G304" s="25">
        <v>1120</v>
      </c>
      <c r="H304" s="25">
        <v>709800000</v>
      </c>
      <c r="I304" s="26" t="s">
        <v>32</v>
      </c>
      <c r="J304" s="27" t="s">
        <v>388</v>
      </c>
      <c r="K304" s="24">
        <v>3820460</v>
      </c>
      <c r="L304" s="24">
        <v>3820460</v>
      </c>
      <c r="M304" s="24">
        <v>0</v>
      </c>
      <c r="N304" s="24">
        <v>0</v>
      </c>
      <c r="O304" s="24">
        <f t="shared" si="47"/>
        <v>3820460</v>
      </c>
      <c r="P304" s="24">
        <v>0</v>
      </c>
      <c r="Q304" s="24">
        <v>942195</v>
      </c>
      <c r="R304" s="24">
        <v>0</v>
      </c>
      <c r="S304" s="24">
        <v>12920</v>
      </c>
      <c r="T304" s="24">
        <v>12920</v>
      </c>
      <c r="U304" s="24">
        <v>0</v>
      </c>
      <c r="V304" s="24">
        <v>2865345</v>
      </c>
      <c r="W304" s="24">
        <v>0</v>
      </c>
      <c r="X304" s="24">
        <f t="shared" ref="X304:X313" si="76">+$O304-$P304-$Q304-$R304-$S304-$W304</f>
        <v>2865345</v>
      </c>
      <c r="Y304" s="12">
        <f t="shared" si="62"/>
        <v>3.3817917214157456E-3</v>
      </c>
      <c r="Z304" s="12">
        <f t="shared" si="63"/>
        <v>3.3817917214157456E-3</v>
      </c>
      <c r="AA304" s="12">
        <f t="shared" si="64"/>
        <v>0.24661820827858424</v>
      </c>
      <c r="AB304" s="13">
        <f t="shared" si="65"/>
        <v>0.25</v>
      </c>
    </row>
    <row r="305" spans="1:28" outlineLevel="2" x14ac:dyDescent="0.35">
      <c r="A305" s="25" t="s">
        <v>141</v>
      </c>
      <c r="B305" s="25" t="s">
        <v>31</v>
      </c>
      <c r="C305" s="25" t="s">
        <v>59</v>
      </c>
      <c r="D305" s="25" t="s">
        <v>67</v>
      </c>
      <c r="E305" s="25" t="s">
        <v>34</v>
      </c>
      <c r="F305" s="26" t="s">
        <v>35</v>
      </c>
      <c r="G305" s="25">
        <v>1120</v>
      </c>
      <c r="H305" s="25">
        <v>709800000</v>
      </c>
      <c r="I305" s="26" t="s">
        <v>32</v>
      </c>
      <c r="J305" s="27" t="s">
        <v>388</v>
      </c>
      <c r="K305" s="24">
        <v>7010350</v>
      </c>
      <c r="L305" s="24">
        <v>7010350</v>
      </c>
      <c r="M305" s="24">
        <v>0</v>
      </c>
      <c r="N305" s="24">
        <v>0</v>
      </c>
      <c r="O305" s="24">
        <f t="shared" si="47"/>
        <v>7010350</v>
      </c>
      <c r="P305" s="24">
        <v>0</v>
      </c>
      <c r="Q305" s="24">
        <v>4802289.05</v>
      </c>
      <c r="R305" s="24">
        <v>0</v>
      </c>
      <c r="S305" s="24">
        <v>0</v>
      </c>
      <c r="T305" s="24">
        <v>0</v>
      </c>
      <c r="U305" s="24">
        <v>104955.95</v>
      </c>
      <c r="V305" s="24">
        <v>2208060.9500000002</v>
      </c>
      <c r="W305" s="24">
        <v>0</v>
      </c>
      <c r="X305" s="24">
        <f t="shared" si="76"/>
        <v>2208060.9500000002</v>
      </c>
      <c r="Y305" s="12">
        <f t="shared" si="62"/>
        <v>0</v>
      </c>
      <c r="Z305" s="12">
        <f t="shared" si="63"/>
        <v>0</v>
      </c>
      <c r="AA305" s="12">
        <f t="shared" si="64"/>
        <v>0.68502842939368214</v>
      </c>
      <c r="AB305" s="13">
        <f t="shared" si="65"/>
        <v>0.68502842939368214</v>
      </c>
    </row>
    <row r="306" spans="1:28" outlineLevel="2" x14ac:dyDescent="0.35">
      <c r="A306" s="25" t="s">
        <v>199</v>
      </c>
      <c r="B306" s="25" t="s">
        <v>204</v>
      </c>
      <c r="C306" s="25" t="s">
        <v>59</v>
      </c>
      <c r="D306" s="25" t="s">
        <v>67</v>
      </c>
      <c r="E306" s="25" t="s">
        <v>34</v>
      </c>
      <c r="F306" s="26" t="s">
        <v>35</v>
      </c>
      <c r="G306" s="25">
        <v>1120</v>
      </c>
      <c r="H306" s="25">
        <v>709800000</v>
      </c>
      <c r="I306" s="26" t="s">
        <v>32</v>
      </c>
      <c r="J306" s="27" t="s">
        <v>388</v>
      </c>
      <c r="K306" s="24">
        <v>11767300</v>
      </c>
      <c r="L306" s="24">
        <v>11767300</v>
      </c>
      <c r="M306" s="24">
        <v>0</v>
      </c>
      <c r="N306" s="24">
        <v>0</v>
      </c>
      <c r="O306" s="24">
        <f t="shared" ref="O306:O385" si="77">$L306+$M306</f>
        <v>11767300</v>
      </c>
      <c r="P306" s="24">
        <v>0</v>
      </c>
      <c r="Q306" s="24">
        <v>2820865</v>
      </c>
      <c r="R306" s="24">
        <v>0</v>
      </c>
      <c r="S306" s="24">
        <v>120960</v>
      </c>
      <c r="T306" s="24">
        <v>120960</v>
      </c>
      <c r="U306" s="24">
        <v>0</v>
      </c>
      <c r="V306" s="24">
        <v>8825475</v>
      </c>
      <c r="W306" s="24">
        <v>0</v>
      </c>
      <c r="X306" s="24">
        <f t="shared" si="76"/>
        <v>8825475</v>
      </c>
      <c r="Y306" s="12">
        <f t="shared" si="62"/>
        <v>1.0279333406983761E-2</v>
      </c>
      <c r="Z306" s="12">
        <f t="shared" si="63"/>
        <v>1.0279333406983761E-2</v>
      </c>
      <c r="AA306" s="12">
        <f t="shared" si="64"/>
        <v>0.23972066659301625</v>
      </c>
      <c r="AB306" s="13">
        <f t="shared" si="65"/>
        <v>0.25</v>
      </c>
    </row>
    <row r="307" spans="1:28" outlineLevel="2" x14ac:dyDescent="0.35">
      <c r="A307" s="25" t="s">
        <v>199</v>
      </c>
      <c r="B307" s="25" t="s">
        <v>217</v>
      </c>
      <c r="C307" s="25" t="s">
        <v>59</v>
      </c>
      <c r="D307" s="25" t="s">
        <v>67</v>
      </c>
      <c r="E307" s="25" t="s">
        <v>34</v>
      </c>
      <c r="F307" s="26" t="s">
        <v>35</v>
      </c>
      <c r="G307" s="25">
        <v>1120</v>
      </c>
      <c r="H307" s="25">
        <v>709800000</v>
      </c>
      <c r="I307" s="26" t="s">
        <v>32</v>
      </c>
      <c r="J307" s="27" t="s">
        <v>388</v>
      </c>
      <c r="K307" s="24">
        <v>568690</v>
      </c>
      <c r="L307" s="24">
        <v>568690</v>
      </c>
      <c r="M307" s="24">
        <v>0</v>
      </c>
      <c r="N307" s="24">
        <v>0</v>
      </c>
      <c r="O307" s="24">
        <f t="shared" si="77"/>
        <v>568690</v>
      </c>
      <c r="P307" s="24">
        <v>0</v>
      </c>
      <c r="Q307" s="24">
        <v>0</v>
      </c>
      <c r="R307" s="24">
        <v>0</v>
      </c>
      <c r="S307" s="24">
        <v>0</v>
      </c>
      <c r="T307" s="24">
        <v>0</v>
      </c>
      <c r="U307" s="24">
        <v>142173</v>
      </c>
      <c r="V307" s="24">
        <v>568690</v>
      </c>
      <c r="W307" s="24">
        <v>0</v>
      </c>
      <c r="X307" s="24">
        <f t="shared" si="76"/>
        <v>568690</v>
      </c>
      <c r="Y307" s="12">
        <f t="shared" si="62"/>
        <v>0</v>
      </c>
      <c r="Z307" s="12">
        <f t="shared" si="63"/>
        <v>0</v>
      </c>
      <c r="AA307" s="12">
        <f t="shared" si="64"/>
        <v>0</v>
      </c>
      <c r="AB307" s="13">
        <f t="shared" si="65"/>
        <v>0</v>
      </c>
    </row>
    <row r="308" spans="1:28" outlineLevel="2" x14ac:dyDescent="0.35">
      <c r="A308" s="25" t="s">
        <v>220</v>
      </c>
      <c r="B308" s="25" t="s">
        <v>31</v>
      </c>
      <c r="C308" s="25" t="s">
        <v>59</v>
      </c>
      <c r="D308" s="25" t="s">
        <v>67</v>
      </c>
      <c r="E308" s="25" t="s">
        <v>34</v>
      </c>
      <c r="F308" s="26" t="s">
        <v>35</v>
      </c>
      <c r="G308" s="25">
        <v>1120</v>
      </c>
      <c r="H308" s="25">
        <v>709800000</v>
      </c>
      <c r="I308" s="26" t="s">
        <v>32</v>
      </c>
      <c r="J308" s="27" t="s">
        <v>388</v>
      </c>
      <c r="K308" s="24">
        <v>1074330</v>
      </c>
      <c r="L308" s="24">
        <v>1074330</v>
      </c>
      <c r="M308" s="24">
        <v>0</v>
      </c>
      <c r="N308" s="24">
        <v>0</v>
      </c>
      <c r="O308" s="24">
        <f t="shared" si="77"/>
        <v>1074330</v>
      </c>
      <c r="P308" s="24">
        <v>0</v>
      </c>
      <c r="Q308" s="24">
        <v>268583</v>
      </c>
      <c r="R308" s="24">
        <v>0</v>
      </c>
      <c r="S308" s="24">
        <v>0</v>
      </c>
      <c r="T308" s="24">
        <v>0</v>
      </c>
      <c r="U308" s="24">
        <v>0</v>
      </c>
      <c r="V308" s="24">
        <v>805747</v>
      </c>
      <c r="W308" s="24">
        <v>0</v>
      </c>
      <c r="X308" s="24">
        <f t="shared" si="76"/>
        <v>805747</v>
      </c>
      <c r="Y308" s="12">
        <f t="shared" si="62"/>
        <v>0</v>
      </c>
      <c r="Z308" s="12">
        <f t="shared" si="63"/>
        <v>0</v>
      </c>
      <c r="AA308" s="12">
        <f t="shared" si="64"/>
        <v>0.25000046540634629</v>
      </c>
      <c r="AB308" s="13">
        <f t="shared" si="65"/>
        <v>0.25000046540634629</v>
      </c>
    </row>
    <row r="309" spans="1:28" outlineLevel="2" x14ac:dyDescent="0.35">
      <c r="A309" s="25" t="s">
        <v>223</v>
      </c>
      <c r="B309" s="25" t="s">
        <v>31</v>
      </c>
      <c r="C309" s="25" t="s">
        <v>59</v>
      </c>
      <c r="D309" s="25" t="s">
        <v>67</v>
      </c>
      <c r="E309" s="25" t="s">
        <v>34</v>
      </c>
      <c r="F309" s="26" t="s">
        <v>35</v>
      </c>
      <c r="G309" s="25">
        <v>1120</v>
      </c>
      <c r="H309" s="25">
        <v>709800000</v>
      </c>
      <c r="I309" s="26" t="s">
        <v>32</v>
      </c>
      <c r="J309" s="27" t="s">
        <v>388</v>
      </c>
      <c r="K309" s="24">
        <v>4864920</v>
      </c>
      <c r="L309" s="24">
        <v>4864920</v>
      </c>
      <c r="M309" s="24">
        <v>0</v>
      </c>
      <c r="N309" s="24">
        <v>0</v>
      </c>
      <c r="O309" s="24">
        <f t="shared" si="77"/>
        <v>4864920</v>
      </c>
      <c r="P309" s="24">
        <v>0</v>
      </c>
      <c r="Q309" s="24">
        <v>1016190</v>
      </c>
      <c r="R309" s="24">
        <v>0</v>
      </c>
      <c r="S309" s="24">
        <v>164960</v>
      </c>
      <c r="T309" s="24">
        <v>164960</v>
      </c>
      <c r="U309" s="24">
        <v>35080</v>
      </c>
      <c r="V309" s="24">
        <v>3683770</v>
      </c>
      <c r="W309" s="24">
        <v>0</v>
      </c>
      <c r="X309" s="24">
        <f t="shared" si="76"/>
        <v>3683770</v>
      </c>
      <c r="Y309" s="12">
        <f t="shared" si="62"/>
        <v>3.390806015309604E-2</v>
      </c>
      <c r="Z309" s="12">
        <f t="shared" si="63"/>
        <v>3.390806015309604E-2</v>
      </c>
      <c r="AA309" s="12">
        <f t="shared" si="64"/>
        <v>0.2088811326804963</v>
      </c>
      <c r="AB309" s="13">
        <f t="shared" si="65"/>
        <v>0.24278919283359235</v>
      </c>
    </row>
    <row r="310" spans="1:28" outlineLevel="2" x14ac:dyDescent="0.35">
      <c r="A310" s="25" t="s">
        <v>226</v>
      </c>
      <c r="B310" s="25" t="s">
        <v>31</v>
      </c>
      <c r="C310" s="25" t="s">
        <v>59</v>
      </c>
      <c r="D310" s="25" t="s">
        <v>67</v>
      </c>
      <c r="E310" s="25" t="s">
        <v>34</v>
      </c>
      <c r="F310" s="26" t="s">
        <v>35</v>
      </c>
      <c r="G310" s="25">
        <v>1120</v>
      </c>
      <c r="H310" s="25">
        <v>709800000</v>
      </c>
      <c r="I310" s="26" t="s">
        <v>32</v>
      </c>
      <c r="J310" s="27" t="s">
        <v>388</v>
      </c>
      <c r="K310" s="24">
        <v>2003000</v>
      </c>
      <c r="L310" s="24">
        <v>2003000</v>
      </c>
      <c r="M310" s="24">
        <v>0</v>
      </c>
      <c r="N310" s="24">
        <v>0</v>
      </c>
      <c r="O310" s="24">
        <f t="shared" si="77"/>
        <v>2003000</v>
      </c>
      <c r="P310" s="24">
        <v>0</v>
      </c>
      <c r="Q310" s="24">
        <v>1003000</v>
      </c>
      <c r="R310" s="24">
        <v>0</v>
      </c>
      <c r="S310" s="24">
        <v>0</v>
      </c>
      <c r="T310" s="24">
        <v>0</v>
      </c>
      <c r="U310" s="24">
        <v>0</v>
      </c>
      <c r="V310" s="24">
        <v>1000000</v>
      </c>
      <c r="W310" s="24">
        <v>0</v>
      </c>
      <c r="X310" s="24">
        <f t="shared" si="76"/>
        <v>1000000</v>
      </c>
      <c r="Y310" s="12">
        <f t="shared" si="62"/>
        <v>0</v>
      </c>
      <c r="Z310" s="12">
        <f t="shared" si="63"/>
        <v>0</v>
      </c>
      <c r="AA310" s="12">
        <f t="shared" si="64"/>
        <v>0.50074887668497259</v>
      </c>
      <c r="AB310" s="13">
        <f t="shared" si="65"/>
        <v>0.50074887668497259</v>
      </c>
    </row>
    <row r="311" spans="1:28" outlineLevel="2" x14ac:dyDescent="0.35">
      <c r="A311" s="25" t="s">
        <v>228</v>
      </c>
      <c r="B311" s="25" t="s">
        <v>31</v>
      </c>
      <c r="C311" s="25" t="s">
        <v>59</v>
      </c>
      <c r="D311" s="25" t="s">
        <v>67</v>
      </c>
      <c r="E311" s="25" t="s">
        <v>34</v>
      </c>
      <c r="F311" s="26" t="s">
        <v>35</v>
      </c>
      <c r="G311" s="25">
        <v>1120</v>
      </c>
      <c r="H311" s="25">
        <v>709800000</v>
      </c>
      <c r="I311" s="26" t="s">
        <v>32</v>
      </c>
      <c r="J311" s="27" t="s">
        <v>388</v>
      </c>
      <c r="K311" s="24">
        <v>17687990</v>
      </c>
      <c r="L311" s="24">
        <v>17687990</v>
      </c>
      <c r="M311" s="24">
        <v>0</v>
      </c>
      <c r="N311" s="24">
        <v>0</v>
      </c>
      <c r="O311" s="24">
        <f t="shared" si="77"/>
        <v>17687990</v>
      </c>
      <c r="P311" s="24">
        <v>0</v>
      </c>
      <c r="Q311" s="24">
        <v>3916468</v>
      </c>
      <c r="R311" s="24">
        <v>0</v>
      </c>
      <c r="S311" s="24">
        <v>114790</v>
      </c>
      <c r="T311" s="24">
        <v>114790</v>
      </c>
      <c r="U311" s="24">
        <v>390742</v>
      </c>
      <c r="V311" s="24">
        <v>13656732</v>
      </c>
      <c r="W311" s="24">
        <v>0</v>
      </c>
      <c r="X311" s="24">
        <f t="shared" si="76"/>
        <v>13656732</v>
      </c>
      <c r="Y311" s="12">
        <f t="shared" si="62"/>
        <v>6.4897142072106555E-3</v>
      </c>
      <c r="Z311" s="12">
        <f t="shared" si="63"/>
        <v>6.4897142072106555E-3</v>
      </c>
      <c r="AA311" s="12">
        <f t="shared" si="64"/>
        <v>0.2214196186225795</v>
      </c>
      <c r="AB311" s="13">
        <f t="shared" si="65"/>
        <v>0.22790933282979015</v>
      </c>
    </row>
    <row r="312" spans="1:28" outlineLevel="2" x14ac:dyDescent="0.35">
      <c r="A312" s="25" t="s">
        <v>233</v>
      </c>
      <c r="B312" s="25" t="s">
        <v>31</v>
      </c>
      <c r="C312" s="25" t="s">
        <v>59</v>
      </c>
      <c r="D312" s="25" t="s">
        <v>67</v>
      </c>
      <c r="E312" s="25" t="s">
        <v>34</v>
      </c>
      <c r="F312" s="26" t="s">
        <v>35</v>
      </c>
      <c r="G312" s="25">
        <v>1120</v>
      </c>
      <c r="H312" s="25">
        <v>709600000</v>
      </c>
      <c r="I312" s="26" t="s">
        <v>32</v>
      </c>
      <c r="J312" s="27" t="s">
        <v>388</v>
      </c>
      <c r="K312" s="24">
        <v>2011996716</v>
      </c>
      <c r="L312" s="24">
        <v>2011996716</v>
      </c>
      <c r="M312" s="24">
        <v>-25391.37</v>
      </c>
      <c r="N312" s="24">
        <v>0</v>
      </c>
      <c r="O312" s="24">
        <f t="shared" si="77"/>
        <v>2011971324.6300001</v>
      </c>
      <c r="P312" s="24">
        <v>1198112588.5</v>
      </c>
      <c r="Q312" s="24">
        <v>18471038.5</v>
      </c>
      <c r="R312" s="24">
        <v>0</v>
      </c>
      <c r="S312" s="24">
        <v>0</v>
      </c>
      <c r="T312" s="24">
        <v>0</v>
      </c>
      <c r="U312" s="24">
        <v>333413089</v>
      </c>
      <c r="V312" s="24">
        <v>795413089</v>
      </c>
      <c r="W312" s="24">
        <v>0</v>
      </c>
      <c r="X312" s="24">
        <f t="shared" si="76"/>
        <v>795387697.63000011</v>
      </c>
      <c r="Y312" s="12">
        <f t="shared" si="62"/>
        <v>0</v>
      </c>
      <c r="Z312" s="12">
        <f t="shared" si="63"/>
        <v>0</v>
      </c>
      <c r="AA312" s="12">
        <f t="shared" si="64"/>
        <v>0.6046724484126178</v>
      </c>
      <c r="AB312" s="13">
        <f t="shared" si="65"/>
        <v>0.6046724484126178</v>
      </c>
    </row>
    <row r="313" spans="1:28" outlineLevel="2" x14ac:dyDescent="0.35">
      <c r="A313" s="25" t="s">
        <v>245</v>
      </c>
      <c r="B313" s="25" t="s">
        <v>266</v>
      </c>
      <c r="C313" s="25" t="s">
        <v>59</v>
      </c>
      <c r="D313" s="25" t="s">
        <v>67</v>
      </c>
      <c r="E313" s="25" t="s">
        <v>34</v>
      </c>
      <c r="F313" s="26" t="s">
        <v>35</v>
      </c>
      <c r="G313" s="25">
        <v>1120</v>
      </c>
      <c r="H313" s="25">
        <v>709500000</v>
      </c>
      <c r="I313" s="26" t="s">
        <v>32</v>
      </c>
      <c r="J313" s="27" t="s">
        <v>388</v>
      </c>
      <c r="K313" s="24">
        <v>15349589</v>
      </c>
      <c r="L313" s="24">
        <v>15349589</v>
      </c>
      <c r="M313" s="24">
        <v>0</v>
      </c>
      <c r="N313" s="24">
        <v>0</v>
      </c>
      <c r="O313" s="24">
        <f t="shared" si="77"/>
        <v>15349589</v>
      </c>
      <c r="P313" s="24">
        <v>0</v>
      </c>
      <c r="Q313" s="24">
        <v>3748924</v>
      </c>
      <c r="R313" s="24">
        <v>0</v>
      </c>
      <c r="S313" s="24">
        <v>0</v>
      </c>
      <c r="T313" s="24">
        <v>0</v>
      </c>
      <c r="U313" s="24">
        <v>0</v>
      </c>
      <c r="V313" s="24">
        <v>11600665</v>
      </c>
      <c r="W313" s="24">
        <v>0</v>
      </c>
      <c r="X313" s="24">
        <f t="shared" si="76"/>
        <v>11600665</v>
      </c>
      <c r="Y313" s="12">
        <f t="shared" si="62"/>
        <v>0</v>
      </c>
      <c r="Z313" s="12">
        <f t="shared" si="63"/>
        <v>0</v>
      </c>
      <c r="AA313" s="12">
        <f t="shared" si="64"/>
        <v>0.24423611602890474</v>
      </c>
      <c r="AB313" s="13">
        <f t="shared" si="65"/>
        <v>0.24423611602890474</v>
      </c>
    </row>
    <row r="314" spans="1:28" outlineLevel="1" x14ac:dyDescent="0.35">
      <c r="A314" s="29"/>
      <c r="B314" s="29"/>
      <c r="C314" s="29"/>
      <c r="D314" s="29" t="s">
        <v>310</v>
      </c>
      <c r="E314" s="29"/>
      <c r="F314" s="39"/>
      <c r="G314" s="29"/>
      <c r="H314" s="29"/>
      <c r="I314" s="39"/>
      <c r="J314" s="40"/>
      <c r="K314" s="30">
        <f t="shared" ref="K314:X314" si="78">SUBTOTAL(9,K304:K313)</f>
        <v>2076143345</v>
      </c>
      <c r="L314" s="30">
        <f t="shared" si="78"/>
        <v>2076143345</v>
      </c>
      <c r="M314" s="30">
        <f t="shared" si="78"/>
        <v>-25391.37</v>
      </c>
      <c r="N314" s="30">
        <f t="shared" si="78"/>
        <v>0</v>
      </c>
      <c r="O314" s="30">
        <f t="shared" si="78"/>
        <v>2076117953.6300001</v>
      </c>
      <c r="P314" s="30">
        <f t="shared" si="78"/>
        <v>1198112588.5</v>
      </c>
      <c r="Q314" s="30">
        <f t="shared" si="78"/>
        <v>36989552.549999997</v>
      </c>
      <c r="R314" s="30">
        <f t="shared" si="78"/>
        <v>0</v>
      </c>
      <c r="S314" s="30">
        <f t="shared" si="78"/>
        <v>413630</v>
      </c>
      <c r="T314" s="30">
        <f t="shared" si="78"/>
        <v>413630</v>
      </c>
      <c r="U314" s="30">
        <f t="shared" si="78"/>
        <v>334086039.94999999</v>
      </c>
      <c r="V314" s="30">
        <f t="shared" si="78"/>
        <v>840627573.95000005</v>
      </c>
      <c r="W314" s="30">
        <f t="shared" si="78"/>
        <v>0</v>
      </c>
      <c r="X314" s="30">
        <f t="shared" si="78"/>
        <v>840602182.58000016</v>
      </c>
      <c r="Y314" s="14">
        <f t="shared" si="62"/>
        <v>1.9922998139610635E-4</v>
      </c>
      <c r="Z314" s="14">
        <f t="shared" si="63"/>
        <v>1.9923241802171515E-4</v>
      </c>
      <c r="AA314" s="14">
        <f t="shared" si="64"/>
        <v>0.59490942645646827</v>
      </c>
      <c r="AB314" s="15">
        <f t="shared" si="65"/>
        <v>0.59510865887448994</v>
      </c>
    </row>
    <row r="315" spans="1:28" outlineLevel="2" x14ac:dyDescent="0.35">
      <c r="A315" s="25" t="s">
        <v>30</v>
      </c>
      <c r="B315" s="25" t="s">
        <v>31</v>
      </c>
      <c r="C315" s="25" t="s">
        <v>59</v>
      </c>
      <c r="D315" s="25" t="s">
        <v>68</v>
      </c>
      <c r="E315" s="25" t="s">
        <v>34</v>
      </c>
      <c r="F315" s="26" t="s">
        <v>35</v>
      </c>
      <c r="G315" s="25">
        <v>1120</v>
      </c>
      <c r="H315" s="25">
        <v>709800000</v>
      </c>
      <c r="I315" s="26" t="s">
        <v>32</v>
      </c>
      <c r="J315" s="27" t="s">
        <v>389</v>
      </c>
      <c r="K315" s="24">
        <v>137380700</v>
      </c>
      <c r="L315" s="24">
        <v>137380700</v>
      </c>
      <c r="M315" s="24">
        <v>0</v>
      </c>
      <c r="N315" s="24">
        <v>0</v>
      </c>
      <c r="O315" s="24">
        <f t="shared" si="77"/>
        <v>137380700</v>
      </c>
      <c r="P315" s="24">
        <v>0</v>
      </c>
      <c r="Q315" s="24">
        <v>42679567</v>
      </c>
      <c r="R315" s="24">
        <v>0</v>
      </c>
      <c r="S315" s="24">
        <v>2525200</v>
      </c>
      <c r="T315" s="24">
        <v>2525200</v>
      </c>
      <c r="U315" s="24">
        <v>588800</v>
      </c>
      <c r="V315" s="24">
        <v>92175933</v>
      </c>
      <c r="W315" s="24">
        <v>0</v>
      </c>
      <c r="X315" s="24">
        <f t="shared" ref="X315:X325" si="79">+$O315-$P315-$Q315-$R315-$S315-$W315</f>
        <v>92175933</v>
      </c>
      <c r="Y315" s="12">
        <f t="shared" si="62"/>
        <v>1.8381038966900007E-2</v>
      </c>
      <c r="Z315" s="12">
        <f t="shared" si="63"/>
        <v>1.8381038966900007E-2</v>
      </c>
      <c r="AA315" s="12">
        <f t="shared" si="64"/>
        <v>0.31066639637154275</v>
      </c>
      <c r="AB315" s="13">
        <f t="shared" si="65"/>
        <v>0.32904743533844277</v>
      </c>
    </row>
    <row r="316" spans="1:28" outlineLevel="2" x14ac:dyDescent="0.35">
      <c r="A316" s="25" t="s">
        <v>141</v>
      </c>
      <c r="B316" s="25" t="s">
        <v>31</v>
      </c>
      <c r="C316" s="25" t="s">
        <v>59</v>
      </c>
      <c r="D316" s="25" t="s">
        <v>68</v>
      </c>
      <c r="E316" s="25" t="s">
        <v>34</v>
      </c>
      <c r="F316" s="26" t="s">
        <v>35</v>
      </c>
      <c r="G316" s="25">
        <v>1120</v>
      </c>
      <c r="H316" s="25">
        <v>709800000</v>
      </c>
      <c r="I316" s="26" t="s">
        <v>32</v>
      </c>
      <c r="J316" s="27" t="s">
        <v>389</v>
      </c>
      <c r="K316" s="24">
        <v>121056400</v>
      </c>
      <c r="L316" s="24">
        <v>121056400</v>
      </c>
      <c r="M316" s="24">
        <v>0</v>
      </c>
      <c r="N316" s="24">
        <v>0</v>
      </c>
      <c r="O316" s="24">
        <f t="shared" si="77"/>
        <v>121056400</v>
      </c>
      <c r="P316" s="24">
        <v>0</v>
      </c>
      <c r="Q316" s="24">
        <v>25755166</v>
      </c>
      <c r="R316" s="24">
        <v>0</v>
      </c>
      <c r="S316" s="24">
        <v>9082700</v>
      </c>
      <c r="T316" s="24">
        <v>9082700</v>
      </c>
      <c r="U316" s="24">
        <v>777100</v>
      </c>
      <c r="V316" s="24">
        <v>86218534</v>
      </c>
      <c r="W316" s="24">
        <v>0</v>
      </c>
      <c r="X316" s="24">
        <f t="shared" si="79"/>
        <v>86218534</v>
      </c>
      <c r="Y316" s="12">
        <f t="shared" si="62"/>
        <v>7.5028664325058406E-2</v>
      </c>
      <c r="Z316" s="12">
        <f t="shared" si="63"/>
        <v>7.5028664325058406E-2</v>
      </c>
      <c r="AA316" s="12">
        <f t="shared" si="64"/>
        <v>0.21275344384931322</v>
      </c>
      <c r="AB316" s="13">
        <f t="shared" si="65"/>
        <v>0.28778210817437161</v>
      </c>
    </row>
    <row r="317" spans="1:28" outlineLevel="2" x14ac:dyDescent="0.35">
      <c r="A317" s="25" t="s">
        <v>199</v>
      </c>
      <c r="B317" s="25" t="s">
        <v>200</v>
      </c>
      <c r="C317" s="25" t="s">
        <v>59</v>
      </c>
      <c r="D317" s="25" t="s">
        <v>68</v>
      </c>
      <c r="E317" s="25" t="s">
        <v>34</v>
      </c>
      <c r="F317" s="26" t="s">
        <v>35</v>
      </c>
      <c r="G317" s="25">
        <v>1120</v>
      </c>
      <c r="H317" s="25">
        <v>709800000</v>
      </c>
      <c r="I317" s="26" t="s">
        <v>32</v>
      </c>
      <c r="J317" s="27" t="s">
        <v>389</v>
      </c>
      <c r="K317" s="24">
        <v>1654900</v>
      </c>
      <c r="L317" s="24">
        <v>1654900</v>
      </c>
      <c r="M317" s="24">
        <v>0</v>
      </c>
      <c r="N317" s="24">
        <v>0</v>
      </c>
      <c r="O317" s="24">
        <f t="shared" si="77"/>
        <v>1654900</v>
      </c>
      <c r="P317" s="24">
        <v>0</v>
      </c>
      <c r="Q317" s="24">
        <v>0</v>
      </c>
      <c r="R317" s="24">
        <v>0</v>
      </c>
      <c r="S317" s="24">
        <v>0</v>
      </c>
      <c r="T317" s="24">
        <v>0</v>
      </c>
      <c r="U317" s="24">
        <v>413725</v>
      </c>
      <c r="V317" s="24">
        <v>1654900</v>
      </c>
      <c r="W317" s="24">
        <v>0</v>
      </c>
      <c r="X317" s="24">
        <f t="shared" si="79"/>
        <v>1654900</v>
      </c>
      <c r="Y317" s="12">
        <f t="shared" si="62"/>
        <v>0</v>
      </c>
      <c r="Z317" s="12">
        <f t="shared" si="63"/>
        <v>0</v>
      </c>
      <c r="AA317" s="12">
        <f t="shared" si="64"/>
        <v>0</v>
      </c>
      <c r="AB317" s="13">
        <f t="shared" si="65"/>
        <v>0</v>
      </c>
    </row>
    <row r="318" spans="1:28" outlineLevel="2" x14ac:dyDescent="0.35">
      <c r="A318" s="25" t="s">
        <v>199</v>
      </c>
      <c r="B318" s="25" t="s">
        <v>204</v>
      </c>
      <c r="C318" s="25" t="s">
        <v>59</v>
      </c>
      <c r="D318" s="25" t="s">
        <v>68</v>
      </c>
      <c r="E318" s="25" t="s">
        <v>34</v>
      </c>
      <c r="F318" s="26" t="s">
        <v>35</v>
      </c>
      <c r="G318" s="25">
        <v>1120</v>
      </c>
      <c r="H318" s="25">
        <v>709800000</v>
      </c>
      <c r="I318" s="26" t="s">
        <v>32</v>
      </c>
      <c r="J318" s="27" t="s">
        <v>389</v>
      </c>
      <c r="K318" s="24">
        <v>215432760</v>
      </c>
      <c r="L318" s="24">
        <v>215432760</v>
      </c>
      <c r="M318" s="24">
        <v>0</v>
      </c>
      <c r="N318" s="24">
        <v>0</v>
      </c>
      <c r="O318" s="24">
        <f t="shared" si="77"/>
        <v>215432760</v>
      </c>
      <c r="P318" s="24">
        <v>0</v>
      </c>
      <c r="Q318" s="24">
        <v>52938288</v>
      </c>
      <c r="R318" s="24">
        <v>0</v>
      </c>
      <c r="S318" s="24">
        <v>919902</v>
      </c>
      <c r="T318" s="24">
        <v>919902</v>
      </c>
      <c r="U318" s="24">
        <v>0</v>
      </c>
      <c r="V318" s="24">
        <v>161574570</v>
      </c>
      <c r="W318" s="24">
        <v>0</v>
      </c>
      <c r="X318" s="24">
        <f t="shared" si="79"/>
        <v>161574570</v>
      </c>
      <c r="Y318" s="12">
        <f t="shared" si="62"/>
        <v>4.2700191001591404E-3</v>
      </c>
      <c r="Z318" s="12">
        <f t="shared" si="63"/>
        <v>4.2700191001591404E-3</v>
      </c>
      <c r="AA318" s="12">
        <f t="shared" si="64"/>
        <v>0.24572998089984086</v>
      </c>
      <c r="AB318" s="13">
        <f t="shared" si="65"/>
        <v>0.25</v>
      </c>
    </row>
    <row r="319" spans="1:28" outlineLevel="2" x14ac:dyDescent="0.35">
      <c r="A319" s="25" t="s">
        <v>199</v>
      </c>
      <c r="B319" s="25" t="s">
        <v>217</v>
      </c>
      <c r="C319" s="25" t="s">
        <v>59</v>
      </c>
      <c r="D319" s="25" t="s">
        <v>68</v>
      </c>
      <c r="E319" s="25" t="s">
        <v>34</v>
      </c>
      <c r="F319" s="26" t="s">
        <v>35</v>
      </c>
      <c r="G319" s="25">
        <v>1120</v>
      </c>
      <c r="H319" s="25">
        <v>709800000</v>
      </c>
      <c r="I319" s="26" t="s">
        <v>32</v>
      </c>
      <c r="J319" s="27" t="s">
        <v>389</v>
      </c>
      <c r="K319" s="24">
        <v>18703400</v>
      </c>
      <c r="L319" s="24">
        <v>18703400</v>
      </c>
      <c r="M319" s="24">
        <v>0</v>
      </c>
      <c r="N319" s="24">
        <v>0</v>
      </c>
      <c r="O319" s="24">
        <f t="shared" si="77"/>
        <v>18703400</v>
      </c>
      <c r="P319" s="24">
        <v>0</v>
      </c>
      <c r="Q319" s="24">
        <v>0</v>
      </c>
      <c r="R319" s="24">
        <v>0</v>
      </c>
      <c r="S319" s="24">
        <v>0</v>
      </c>
      <c r="T319" s="24">
        <v>0</v>
      </c>
      <c r="U319" s="24">
        <v>2425850</v>
      </c>
      <c r="V319" s="24">
        <v>18703400</v>
      </c>
      <c r="W319" s="24">
        <v>0</v>
      </c>
      <c r="X319" s="24">
        <f t="shared" si="79"/>
        <v>18703400</v>
      </c>
      <c r="Y319" s="12">
        <f t="shared" si="62"/>
        <v>0</v>
      </c>
      <c r="Z319" s="12">
        <f t="shared" si="63"/>
        <v>0</v>
      </c>
      <c r="AA319" s="12">
        <f t="shared" si="64"/>
        <v>0</v>
      </c>
      <c r="AB319" s="13">
        <f t="shared" si="65"/>
        <v>0</v>
      </c>
    </row>
    <row r="320" spans="1:28" outlineLevel="2" x14ac:dyDescent="0.35">
      <c r="A320" s="25" t="s">
        <v>220</v>
      </c>
      <c r="B320" s="25" t="s">
        <v>31</v>
      </c>
      <c r="C320" s="25" t="s">
        <v>59</v>
      </c>
      <c r="D320" s="25" t="s">
        <v>68</v>
      </c>
      <c r="E320" s="25" t="s">
        <v>34</v>
      </c>
      <c r="F320" s="26" t="s">
        <v>35</v>
      </c>
      <c r="G320" s="25">
        <v>1120</v>
      </c>
      <c r="H320" s="25">
        <v>709800000</v>
      </c>
      <c r="I320" s="26" t="s">
        <v>32</v>
      </c>
      <c r="J320" s="27" t="s">
        <v>389</v>
      </c>
      <c r="K320" s="24">
        <v>35437800</v>
      </c>
      <c r="L320" s="24">
        <v>35437800</v>
      </c>
      <c r="M320" s="24">
        <v>0</v>
      </c>
      <c r="N320" s="24">
        <v>0</v>
      </c>
      <c r="O320" s="24">
        <f t="shared" si="77"/>
        <v>35437800</v>
      </c>
      <c r="P320" s="24">
        <v>0</v>
      </c>
      <c r="Q320" s="24">
        <v>4857150</v>
      </c>
      <c r="R320" s="24">
        <v>0</v>
      </c>
      <c r="S320" s="24">
        <v>3573400</v>
      </c>
      <c r="T320" s="24">
        <v>3573400</v>
      </c>
      <c r="U320" s="24">
        <v>428900</v>
      </c>
      <c r="V320" s="24">
        <v>27007250</v>
      </c>
      <c r="W320" s="24">
        <v>0</v>
      </c>
      <c r="X320" s="24">
        <f t="shared" si="79"/>
        <v>27007250</v>
      </c>
      <c r="Y320" s="12">
        <f t="shared" si="62"/>
        <v>0.10083583066668925</v>
      </c>
      <c r="Z320" s="12">
        <f t="shared" si="63"/>
        <v>0.10083583066668925</v>
      </c>
      <c r="AA320" s="12">
        <f t="shared" si="64"/>
        <v>0.13706127355535613</v>
      </c>
      <c r="AB320" s="13">
        <f t="shared" si="65"/>
        <v>0.23789710422204538</v>
      </c>
    </row>
    <row r="321" spans="1:28" outlineLevel="2" x14ac:dyDescent="0.35">
      <c r="A321" s="25" t="s">
        <v>223</v>
      </c>
      <c r="B321" s="25" t="s">
        <v>31</v>
      </c>
      <c r="C321" s="25" t="s">
        <v>59</v>
      </c>
      <c r="D321" s="25" t="s">
        <v>68</v>
      </c>
      <c r="E321" s="25" t="s">
        <v>34</v>
      </c>
      <c r="F321" s="26" t="s">
        <v>35</v>
      </c>
      <c r="G321" s="25">
        <v>1120</v>
      </c>
      <c r="H321" s="25">
        <v>709800000</v>
      </c>
      <c r="I321" s="26" t="s">
        <v>32</v>
      </c>
      <c r="J321" s="27" t="s">
        <v>389</v>
      </c>
      <c r="K321" s="24">
        <v>120116000</v>
      </c>
      <c r="L321" s="24">
        <v>120116000</v>
      </c>
      <c r="M321" s="24">
        <v>0</v>
      </c>
      <c r="N321" s="24">
        <v>0</v>
      </c>
      <c r="O321" s="24">
        <f t="shared" si="77"/>
        <v>120116000</v>
      </c>
      <c r="P321" s="24">
        <v>0</v>
      </c>
      <c r="Q321" s="24">
        <v>25933000</v>
      </c>
      <c r="R321" s="24">
        <v>0</v>
      </c>
      <c r="S321" s="24">
        <v>2823000</v>
      </c>
      <c r="T321" s="24">
        <v>2823000</v>
      </c>
      <c r="U321" s="24">
        <v>1273000</v>
      </c>
      <c r="V321" s="24">
        <v>91360000</v>
      </c>
      <c r="W321" s="24">
        <v>0</v>
      </c>
      <c r="X321" s="24">
        <f t="shared" si="79"/>
        <v>91360000</v>
      </c>
      <c r="Y321" s="12">
        <f t="shared" si="62"/>
        <v>2.3502281128242698E-2</v>
      </c>
      <c r="Z321" s="12">
        <f t="shared" si="63"/>
        <v>2.3502281128242698E-2</v>
      </c>
      <c r="AA321" s="12">
        <f t="shared" si="64"/>
        <v>0.21589963035732126</v>
      </c>
      <c r="AB321" s="13">
        <f t="shared" si="65"/>
        <v>0.23940191148556397</v>
      </c>
    </row>
    <row r="322" spans="1:28" outlineLevel="2" x14ac:dyDescent="0.35">
      <c r="A322" s="25" t="s">
        <v>226</v>
      </c>
      <c r="B322" s="25" t="s">
        <v>31</v>
      </c>
      <c r="C322" s="25" t="s">
        <v>59</v>
      </c>
      <c r="D322" s="25" t="s">
        <v>68</v>
      </c>
      <c r="E322" s="25" t="s">
        <v>34</v>
      </c>
      <c r="F322" s="26" t="s">
        <v>35</v>
      </c>
      <c r="G322" s="25">
        <v>1120</v>
      </c>
      <c r="H322" s="25">
        <v>709800000</v>
      </c>
      <c r="I322" s="26" t="s">
        <v>32</v>
      </c>
      <c r="J322" s="27" t="s">
        <v>389</v>
      </c>
      <c r="K322" s="24">
        <v>10000800</v>
      </c>
      <c r="L322" s="24">
        <v>10000800</v>
      </c>
      <c r="M322" s="24">
        <v>0</v>
      </c>
      <c r="N322" s="24">
        <v>0</v>
      </c>
      <c r="O322" s="24">
        <f t="shared" si="77"/>
        <v>10000800</v>
      </c>
      <c r="P322" s="24">
        <v>0</v>
      </c>
      <c r="Q322" s="24">
        <v>5000000</v>
      </c>
      <c r="R322" s="24">
        <v>0</v>
      </c>
      <c r="S322" s="24">
        <v>0</v>
      </c>
      <c r="T322" s="24">
        <v>0</v>
      </c>
      <c r="U322" s="24">
        <v>0</v>
      </c>
      <c r="V322" s="24">
        <v>5000800</v>
      </c>
      <c r="W322" s="24">
        <v>0</v>
      </c>
      <c r="X322" s="24">
        <f t="shared" si="79"/>
        <v>5000800</v>
      </c>
      <c r="Y322" s="12">
        <f t="shared" si="62"/>
        <v>0</v>
      </c>
      <c r="Z322" s="12">
        <f t="shared" si="63"/>
        <v>0</v>
      </c>
      <c r="AA322" s="12">
        <f t="shared" si="64"/>
        <v>0.49996000319974404</v>
      </c>
      <c r="AB322" s="13">
        <f t="shared" si="65"/>
        <v>0.49996000319974404</v>
      </c>
    </row>
    <row r="323" spans="1:28" outlineLevel="2" x14ac:dyDescent="0.35">
      <c r="A323" s="25" t="s">
        <v>228</v>
      </c>
      <c r="B323" s="25" t="s">
        <v>31</v>
      </c>
      <c r="C323" s="25" t="s">
        <v>59</v>
      </c>
      <c r="D323" s="25" t="s">
        <v>68</v>
      </c>
      <c r="E323" s="25" t="s">
        <v>34</v>
      </c>
      <c r="F323" s="26" t="s">
        <v>35</v>
      </c>
      <c r="G323" s="25">
        <v>1120</v>
      </c>
      <c r="H323" s="25">
        <v>709800000</v>
      </c>
      <c r="I323" s="26" t="s">
        <v>32</v>
      </c>
      <c r="J323" s="27" t="s">
        <v>389</v>
      </c>
      <c r="K323" s="24">
        <v>126988600</v>
      </c>
      <c r="L323" s="24">
        <v>126988600</v>
      </c>
      <c r="M323" s="24">
        <v>0</v>
      </c>
      <c r="N323" s="24">
        <v>0</v>
      </c>
      <c r="O323" s="24">
        <f t="shared" si="77"/>
        <v>126988600</v>
      </c>
      <c r="P323" s="24">
        <v>0</v>
      </c>
      <c r="Q323" s="24">
        <v>23574312.699999999</v>
      </c>
      <c r="R323" s="24">
        <v>0</v>
      </c>
      <c r="S323" s="24">
        <v>7313295.2999999998</v>
      </c>
      <c r="T323" s="24">
        <v>7313295.2999999998</v>
      </c>
      <c r="U323" s="24">
        <v>859542</v>
      </c>
      <c r="V323" s="24">
        <v>96100992</v>
      </c>
      <c r="W323" s="24">
        <v>0</v>
      </c>
      <c r="X323" s="24">
        <f t="shared" si="79"/>
        <v>96100992</v>
      </c>
      <c r="Y323" s="12">
        <f t="shared" si="62"/>
        <v>5.759017187369575E-2</v>
      </c>
      <c r="Z323" s="12">
        <f t="shared" si="63"/>
        <v>5.759017187369575E-2</v>
      </c>
      <c r="AA323" s="12">
        <f t="shared" si="64"/>
        <v>0.18564117330217042</v>
      </c>
      <c r="AB323" s="13">
        <f t="shared" si="65"/>
        <v>0.24323134517586617</v>
      </c>
    </row>
    <row r="324" spans="1:28" outlineLevel="2" x14ac:dyDescent="0.35">
      <c r="A324" s="25" t="s">
        <v>233</v>
      </c>
      <c r="B324" s="25" t="s">
        <v>31</v>
      </c>
      <c r="C324" s="25" t="s">
        <v>59</v>
      </c>
      <c r="D324" s="25" t="s">
        <v>68</v>
      </c>
      <c r="E324" s="25" t="s">
        <v>34</v>
      </c>
      <c r="F324" s="26" t="s">
        <v>35</v>
      </c>
      <c r="G324" s="25">
        <v>1120</v>
      </c>
      <c r="H324" s="25">
        <v>709600000</v>
      </c>
      <c r="I324" s="26" t="s">
        <v>32</v>
      </c>
      <c r="J324" s="27" t="s">
        <v>389</v>
      </c>
      <c r="K324" s="24">
        <v>17457600</v>
      </c>
      <c r="L324" s="24">
        <v>17457600</v>
      </c>
      <c r="M324" s="24">
        <v>0</v>
      </c>
      <c r="N324" s="24">
        <v>0</v>
      </c>
      <c r="O324" s="24">
        <f t="shared" si="77"/>
        <v>17457600</v>
      </c>
      <c r="P324" s="24">
        <v>0</v>
      </c>
      <c r="Q324" s="24">
        <v>8709200</v>
      </c>
      <c r="R324" s="24">
        <v>0</v>
      </c>
      <c r="S324" s="24">
        <v>19600</v>
      </c>
      <c r="T324" s="24">
        <v>19600</v>
      </c>
      <c r="U324" s="24">
        <v>0</v>
      </c>
      <c r="V324" s="24">
        <v>8728800</v>
      </c>
      <c r="W324" s="24">
        <v>0</v>
      </c>
      <c r="X324" s="24">
        <f t="shared" si="79"/>
        <v>8728800</v>
      </c>
      <c r="Y324" s="12">
        <f t="shared" si="62"/>
        <v>1.1227201906333058E-3</v>
      </c>
      <c r="Z324" s="12">
        <f t="shared" si="63"/>
        <v>1.1227201906333058E-3</v>
      </c>
      <c r="AA324" s="12">
        <f t="shared" si="64"/>
        <v>0.49887727980936669</v>
      </c>
      <c r="AB324" s="13">
        <f t="shared" si="65"/>
        <v>0.5</v>
      </c>
    </row>
    <row r="325" spans="1:28" outlineLevel="2" x14ac:dyDescent="0.35">
      <c r="A325" s="25" t="s">
        <v>245</v>
      </c>
      <c r="B325" s="25" t="s">
        <v>266</v>
      </c>
      <c r="C325" s="25" t="s">
        <v>59</v>
      </c>
      <c r="D325" s="25" t="s">
        <v>68</v>
      </c>
      <c r="E325" s="25" t="s">
        <v>34</v>
      </c>
      <c r="F325" s="26" t="s">
        <v>35</v>
      </c>
      <c r="G325" s="25">
        <v>1120</v>
      </c>
      <c r="H325" s="25">
        <v>709500000</v>
      </c>
      <c r="I325" s="26" t="s">
        <v>32</v>
      </c>
      <c r="J325" s="27" t="s">
        <v>389</v>
      </c>
      <c r="K325" s="24">
        <v>68103130</v>
      </c>
      <c r="L325" s="24">
        <v>68103130</v>
      </c>
      <c r="M325" s="24">
        <v>0</v>
      </c>
      <c r="N325" s="24">
        <v>0</v>
      </c>
      <c r="O325" s="24">
        <f t="shared" si="77"/>
        <v>68103130</v>
      </c>
      <c r="P325" s="24">
        <v>0</v>
      </c>
      <c r="Q325" s="24">
        <v>16795089</v>
      </c>
      <c r="R325" s="24">
        <v>0</v>
      </c>
      <c r="S325" s="24">
        <v>0</v>
      </c>
      <c r="T325" s="24">
        <v>0</v>
      </c>
      <c r="U325" s="24">
        <v>0</v>
      </c>
      <c r="V325" s="24">
        <v>51308041</v>
      </c>
      <c r="W325" s="24">
        <v>0</v>
      </c>
      <c r="X325" s="24">
        <f t="shared" si="79"/>
        <v>51308041</v>
      </c>
      <c r="Y325" s="12">
        <f t="shared" si="62"/>
        <v>0</v>
      </c>
      <c r="Z325" s="12">
        <f t="shared" si="63"/>
        <v>0</v>
      </c>
      <c r="AA325" s="12">
        <f t="shared" si="64"/>
        <v>0.24661258594135102</v>
      </c>
      <c r="AB325" s="13">
        <f t="shared" si="65"/>
        <v>0.24661258594135102</v>
      </c>
    </row>
    <row r="326" spans="1:28" outlineLevel="1" x14ac:dyDescent="0.35">
      <c r="A326" s="29"/>
      <c r="B326" s="29"/>
      <c r="C326" s="29"/>
      <c r="D326" s="29" t="s">
        <v>311</v>
      </c>
      <c r="E326" s="29"/>
      <c r="F326" s="39"/>
      <c r="G326" s="29"/>
      <c r="H326" s="29"/>
      <c r="I326" s="39"/>
      <c r="J326" s="40"/>
      <c r="K326" s="30">
        <f t="shared" ref="K326:X326" si="80">SUBTOTAL(9,K315:K325)</f>
        <v>872332090</v>
      </c>
      <c r="L326" s="30">
        <f t="shared" si="80"/>
        <v>872332090</v>
      </c>
      <c r="M326" s="30">
        <f t="shared" si="80"/>
        <v>0</v>
      </c>
      <c r="N326" s="30">
        <f t="shared" si="80"/>
        <v>0</v>
      </c>
      <c r="O326" s="30">
        <f t="shared" si="80"/>
        <v>872332090</v>
      </c>
      <c r="P326" s="30">
        <f t="shared" si="80"/>
        <v>0</v>
      </c>
      <c r="Q326" s="30">
        <f t="shared" si="80"/>
        <v>206241772.69999999</v>
      </c>
      <c r="R326" s="30">
        <f t="shared" si="80"/>
        <v>0</v>
      </c>
      <c r="S326" s="30">
        <f t="shared" si="80"/>
        <v>26257097.300000001</v>
      </c>
      <c r="T326" s="30">
        <f t="shared" si="80"/>
        <v>26257097.300000001</v>
      </c>
      <c r="U326" s="30">
        <f t="shared" si="80"/>
        <v>6766917</v>
      </c>
      <c r="V326" s="30">
        <f t="shared" si="80"/>
        <v>639833220</v>
      </c>
      <c r="W326" s="30">
        <f t="shared" si="80"/>
        <v>0</v>
      </c>
      <c r="X326" s="30">
        <f t="shared" si="80"/>
        <v>639833220</v>
      </c>
      <c r="Y326" s="14">
        <f t="shared" si="62"/>
        <v>3.009988695933449E-2</v>
      </c>
      <c r="Z326" s="14">
        <f t="shared" si="63"/>
        <v>3.009988695933449E-2</v>
      </c>
      <c r="AA326" s="14">
        <f t="shared" si="64"/>
        <v>0.23642575466872942</v>
      </c>
      <c r="AB326" s="15">
        <f t="shared" si="65"/>
        <v>0.26652564162806391</v>
      </c>
    </row>
    <row r="327" spans="1:28" outlineLevel="2" x14ac:dyDescent="0.35">
      <c r="A327" s="25" t="s">
        <v>30</v>
      </c>
      <c r="B327" s="25" t="s">
        <v>31</v>
      </c>
      <c r="C327" s="25" t="s">
        <v>59</v>
      </c>
      <c r="D327" s="25" t="s">
        <v>69</v>
      </c>
      <c r="E327" s="25" t="s">
        <v>34</v>
      </c>
      <c r="F327" s="26" t="s">
        <v>35</v>
      </c>
      <c r="G327" s="25">
        <v>1120</v>
      </c>
      <c r="H327" s="25">
        <v>709800000</v>
      </c>
      <c r="I327" s="26" t="s">
        <v>32</v>
      </c>
      <c r="J327" s="27" t="s">
        <v>70</v>
      </c>
      <c r="K327" s="24">
        <v>13000000</v>
      </c>
      <c r="L327" s="24">
        <v>13000000</v>
      </c>
      <c r="M327" s="24">
        <v>0</v>
      </c>
      <c r="N327" s="24">
        <v>0</v>
      </c>
      <c r="O327" s="24">
        <f t="shared" si="77"/>
        <v>13000000</v>
      </c>
      <c r="P327" s="24">
        <v>0</v>
      </c>
      <c r="Q327" s="24">
        <v>7091669.4400000004</v>
      </c>
      <c r="R327" s="24">
        <v>0</v>
      </c>
      <c r="S327" s="24">
        <v>4730911</v>
      </c>
      <c r="T327" s="24">
        <v>4730911</v>
      </c>
      <c r="U327" s="24">
        <v>1177419.56</v>
      </c>
      <c r="V327" s="24">
        <v>1177419.56</v>
      </c>
      <c r="W327" s="24">
        <v>0</v>
      </c>
      <c r="X327" s="24">
        <f>+$O327-$P327-$Q327-$R327-$S327-$W327</f>
        <v>1177419.5599999996</v>
      </c>
      <c r="Y327" s="12">
        <f t="shared" si="62"/>
        <v>0.36391623076923074</v>
      </c>
      <c r="Z327" s="12">
        <f t="shared" si="63"/>
        <v>0.36391623076923074</v>
      </c>
      <c r="AA327" s="12">
        <f t="shared" si="64"/>
        <v>0.54551303384615391</v>
      </c>
      <c r="AB327" s="13">
        <f t="shared" si="65"/>
        <v>0.90942926461538465</v>
      </c>
    </row>
    <row r="328" spans="1:28" outlineLevel="2" x14ac:dyDescent="0.35">
      <c r="A328" s="25" t="s">
        <v>199</v>
      </c>
      <c r="B328" s="25" t="s">
        <v>217</v>
      </c>
      <c r="C328" s="25" t="s">
        <v>59</v>
      </c>
      <c r="D328" s="25" t="s">
        <v>69</v>
      </c>
      <c r="E328" s="25" t="s">
        <v>34</v>
      </c>
      <c r="F328" s="26" t="s">
        <v>35</v>
      </c>
      <c r="G328" s="25">
        <v>1120</v>
      </c>
      <c r="H328" s="25">
        <v>709800000</v>
      </c>
      <c r="I328" s="26" t="s">
        <v>32</v>
      </c>
      <c r="J328" s="27" t="s">
        <v>70</v>
      </c>
      <c r="K328" s="24">
        <v>1500000</v>
      </c>
      <c r="L328" s="24">
        <v>1500000</v>
      </c>
      <c r="M328" s="24">
        <v>0</v>
      </c>
      <c r="N328" s="24">
        <v>0</v>
      </c>
      <c r="O328" s="24">
        <f t="shared" si="77"/>
        <v>1500000</v>
      </c>
      <c r="P328" s="24">
        <v>0</v>
      </c>
      <c r="Q328" s="24">
        <v>0</v>
      </c>
      <c r="R328" s="24">
        <v>0</v>
      </c>
      <c r="S328" s="24">
        <v>0</v>
      </c>
      <c r="T328" s="24">
        <v>0</v>
      </c>
      <c r="U328" s="24">
        <v>1500000</v>
      </c>
      <c r="V328" s="24">
        <v>1500000</v>
      </c>
      <c r="W328" s="24">
        <v>0</v>
      </c>
      <c r="X328" s="24">
        <f>+$O328-$P328-$Q328-$R328-$S328-$W328</f>
        <v>1500000</v>
      </c>
      <c r="Y328" s="12">
        <f t="shared" si="62"/>
        <v>0</v>
      </c>
      <c r="Z328" s="12">
        <f t="shared" si="63"/>
        <v>0</v>
      </c>
      <c r="AA328" s="12">
        <f t="shared" si="64"/>
        <v>0</v>
      </c>
      <c r="AB328" s="13">
        <f t="shared" si="65"/>
        <v>0</v>
      </c>
    </row>
    <row r="329" spans="1:28" outlineLevel="1" x14ac:dyDescent="0.35">
      <c r="A329" s="29"/>
      <c r="B329" s="29"/>
      <c r="C329" s="29"/>
      <c r="D329" s="29" t="s">
        <v>312</v>
      </c>
      <c r="E329" s="29"/>
      <c r="F329" s="39"/>
      <c r="G329" s="29"/>
      <c r="H329" s="29"/>
      <c r="I329" s="39"/>
      <c r="J329" s="40"/>
      <c r="K329" s="30">
        <f t="shared" ref="K329:X329" si="81">SUBTOTAL(9,K327:K328)</f>
        <v>14500000</v>
      </c>
      <c r="L329" s="30">
        <f t="shared" si="81"/>
        <v>14500000</v>
      </c>
      <c r="M329" s="30">
        <f t="shared" si="81"/>
        <v>0</v>
      </c>
      <c r="N329" s="30">
        <f t="shared" si="81"/>
        <v>0</v>
      </c>
      <c r="O329" s="30">
        <f t="shared" si="81"/>
        <v>14500000</v>
      </c>
      <c r="P329" s="30">
        <f t="shared" si="81"/>
        <v>0</v>
      </c>
      <c r="Q329" s="30">
        <f t="shared" si="81"/>
        <v>7091669.4400000004</v>
      </c>
      <c r="R329" s="30">
        <f t="shared" si="81"/>
        <v>0</v>
      </c>
      <c r="S329" s="30">
        <f t="shared" si="81"/>
        <v>4730911</v>
      </c>
      <c r="T329" s="30">
        <f t="shared" si="81"/>
        <v>4730911</v>
      </c>
      <c r="U329" s="30">
        <f t="shared" si="81"/>
        <v>2677419.56</v>
      </c>
      <c r="V329" s="30">
        <f t="shared" si="81"/>
        <v>2677419.56</v>
      </c>
      <c r="W329" s="30">
        <f t="shared" si="81"/>
        <v>0</v>
      </c>
      <c r="X329" s="30">
        <f t="shared" si="81"/>
        <v>2677419.5599999996</v>
      </c>
      <c r="Y329" s="14">
        <f t="shared" si="62"/>
        <v>0.32626972413793104</v>
      </c>
      <c r="Z329" s="14">
        <f t="shared" si="63"/>
        <v>0.32626972413793104</v>
      </c>
      <c r="AA329" s="14">
        <f t="shared" si="64"/>
        <v>0.48908065103448278</v>
      </c>
      <c r="AB329" s="15">
        <f t="shared" si="65"/>
        <v>0.81535037517241382</v>
      </c>
    </row>
    <row r="330" spans="1:28" outlineLevel="2" x14ac:dyDescent="0.35">
      <c r="A330" s="25" t="s">
        <v>30</v>
      </c>
      <c r="B330" s="25" t="s">
        <v>31</v>
      </c>
      <c r="C330" s="25" t="s">
        <v>59</v>
      </c>
      <c r="D330" s="25" t="s">
        <v>71</v>
      </c>
      <c r="E330" s="25" t="s">
        <v>34</v>
      </c>
      <c r="F330" s="26" t="s">
        <v>35</v>
      </c>
      <c r="G330" s="25">
        <v>1120</v>
      </c>
      <c r="H330" s="25">
        <v>709800000</v>
      </c>
      <c r="I330" s="26" t="s">
        <v>32</v>
      </c>
      <c r="J330" s="27" t="s">
        <v>390</v>
      </c>
      <c r="K330" s="24">
        <v>13000000</v>
      </c>
      <c r="L330" s="24">
        <v>13000000</v>
      </c>
      <c r="M330" s="24">
        <v>0</v>
      </c>
      <c r="N330" s="24">
        <v>0</v>
      </c>
      <c r="O330" s="24">
        <f t="shared" si="77"/>
        <v>13000000</v>
      </c>
      <c r="P330" s="24">
        <v>0</v>
      </c>
      <c r="Q330" s="24">
        <v>13000000</v>
      </c>
      <c r="R330" s="24">
        <v>0</v>
      </c>
      <c r="S330" s="24">
        <v>0</v>
      </c>
      <c r="T330" s="24">
        <v>0</v>
      </c>
      <c r="U330" s="24">
        <v>0</v>
      </c>
      <c r="V330" s="24">
        <v>0</v>
      </c>
      <c r="W330" s="24">
        <v>0</v>
      </c>
      <c r="X330" s="24">
        <f>+$O330-$P330-$Q330-$R330-$S330-$W330</f>
        <v>0</v>
      </c>
      <c r="Y330" s="12">
        <f t="shared" si="62"/>
        <v>0</v>
      </c>
      <c r="Z330" s="12">
        <f t="shared" si="63"/>
        <v>0</v>
      </c>
      <c r="AA330" s="12">
        <f t="shared" si="64"/>
        <v>1</v>
      </c>
      <c r="AB330" s="13">
        <f t="shared" si="65"/>
        <v>1</v>
      </c>
    </row>
    <row r="331" spans="1:28" outlineLevel="2" x14ac:dyDescent="0.35">
      <c r="A331" s="25" t="s">
        <v>199</v>
      </c>
      <c r="B331" s="25" t="s">
        <v>217</v>
      </c>
      <c r="C331" s="25" t="s">
        <v>59</v>
      </c>
      <c r="D331" s="25" t="s">
        <v>71</v>
      </c>
      <c r="E331" s="25" t="s">
        <v>34</v>
      </c>
      <c r="F331" s="26" t="s">
        <v>35</v>
      </c>
      <c r="G331" s="25">
        <v>1120</v>
      </c>
      <c r="H331" s="25">
        <v>709800000</v>
      </c>
      <c r="I331" s="26" t="s">
        <v>32</v>
      </c>
      <c r="J331" s="27" t="s">
        <v>390</v>
      </c>
      <c r="K331" s="24">
        <v>700000</v>
      </c>
      <c r="L331" s="24">
        <v>700000</v>
      </c>
      <c r="M331" s="24">
        <v>0</v>
      </c>
      <c r="N331" s="24">
        <v>0</v>
      </c>
      <c r="O331" s="24">
        <f t="shared" si="77"/>
        <v>700000</v>
      </c>
      <c r="P331" s="24">
        <v>0</v>
      </c>
      <c r="Q331" s="24">
        <v>0</v>
      </c>
      <c r="R331" s="24">
        <v>0</v>
      </c>
      <c r="S331" s="24">
        <v>0</v>
      </c>
      <c r="T331" s="24">
        <v>0</v>
      </c>
      <c r="U331" s="24">
        <v>700000</v>
      </c>
      <c r="V331" s="24">
        <v>700000</v>
      </c>
      <c r="W331" s="24">
        <v>0</v>
      </c>
      <c r="X331" s="24">
        <f>+$O331-$P331-$Q331-$R331-$S331-$W331</f>
        <v>700000</v>
      </c>
      <c r="Y331" s="12">
        <f t="shared" si="62"/>
        <v>0</v>
      </c>
      <c r="Z331" s="12">
        <f t="shared" si="63"/>
        <v>0</v>
      </c>
      <c r="AA331" s="12">
        <f t="shared" si="64"/>
        <v>0</v>
      </c>
      <c r="AB331" s="13">
        <f t="shared" si="65"/>
        <v>0</v>
      </c>
    </row>
    <row r="332" spans="1:28" outlineLevel="1" x14ac:dyDescent="0.35">
      <c r="A332" s="29"/>
      <c r="B332" s="29"/>
      <c r="C332" s="29"/>
      <c r="D332" s="29" t="s">
        <v>313</v>
      </c>
      <c r="E332" s="29"/>
      <c r="F332" s="39"/>
      <c r="G332" s="29"/>
      <c r="H332" s="29"/>
      <c r="I332" s="39"/>
      <c r="J332" s="40"/>
      <c r="K332" s="30">
        <f t="shared" ref="K332:X332" si="82">SUBTOTAL(9,K330:K331)</f>
        <v>13700000</v>
      </c>
      <c r="L332" s="30">
        <f t="shared" si="82"/>
        <v>13700000</v>
      </c>
      <c r="M332" s="30">
        <f t="shared" si="82"/>
        <v>0</v>
      </c>
      <c r="N332" s="30">
        <f t="shared" si="82"/>
        <v>0</v>
      </c>
      <c r="O332" s="30">
        <f t="shared" si="82"/>
        <v>13700000</v>
      </c>
      <c r="P332" s="30">
        <f t="shared" si="82"/>
        <v>0</v>
      </c>
      <c r="Q332" s="30">
        <f t="shared" si="82"/>
        <v>13000000</v>
      </c>
      <c r="R332" s="30">
        <f t="shared" si="82"/>
        <v>0</v>
      </c>
      <c r="S332" s="30">
        <f t="shared" si="82"/>
        <v>0</v>
      </c>
      <c r="T332" s="30">
        <f t="shared" si="82"/>
        <v>0</v>
      </c>
      <c r="U332" s="30">
        <f t="shared" si="82"/>
        <v>700000</v>
      </c>
      <c r="V332" s="30">
        <f t="shared" si="82"/>
        <v>700000</v>
      </c>
      <c r="W332" s="30">
        <f t="shared" si="82"/>
        <v>0</v>
      </c>
      <c r="X332" s="30">
        <f t="shared" si="82"/>
        <v>700000</v>
      </c>
      <c r="Y332" s="14">
        <f t="shared" ref="Y332:Y395" si="83">IFERROR(($S332/$L332),0)</f>
        <v>0</v>
      </c>
      <c r="Z332" s="14">
        <f t="shared" ref="Z332:Z395" si="84">IFERROR(($S332/$O332),0)</f>
        <v>0</v>
      </c>
      <c r="AA332" s="14">
        <f t="shared" ref="AA332:AA395" si="85">IFERROR((($P332+$Q332+$R332)/$O332),0)</f>
        <v>0.94890510948905105</v>
      </c>
      <c r="AB332" s="15">
        <f t="shared" ref="AB332:AB395" si="86">$Z332+$AA332</f>
        <v>0.94890510948905105</v>
      </c>
    </row>
    <row r="333" spans="1:28" outlineLevel="2" x14ac:dyDescent="0.35">
      <c r="A333" s="25" t="s">
        <v>30</v>
      </c>
      <c r="B333" s="25" t="s">
        <v>31</v>
      </c>
      <c r="C333" s="25" t="s">
        <v>59</v>
      </c>
      <c r="D333" s="25" t="s">
        <v>72</v>
      </c>
      <c r="E333" s="25" t="s">
        <v>34</v>
      </c>
      <c r="F333" s="26" t="s">
        <v>35</v>
      </c>
      <c r="G333" s="25">
        <v>1120</v>
      </c>
      <c r="H333" s="25">
        <v>709800000</v>
      </c>
      <c r="I333" s="26" t="s">
        <v>32</v>
      </c>
      <c r="J333" s="27" t="s">
        <v>73</v>
      </c>
      <c r="K333" s="24">
        <v>1000000</v>
      </c>
      <c r="L333" s="24">
        <v>1000000</v>
      </c>
      <c r="M333" s="24">
        <v>0</v>
      </c>
      <c r="N333" s="24">
        <v>0</v>
      </c>
      <c r="O333" s="24">
        <f t="shared" si="77"/>
        <v>1000000</v>
      </c>
      <c r="P333" s="24">
        <v>0</v>
      </c>
      <c r="Q333" s="24">
        <v>10992.91</v>
      </c>
      <c r="R333" s="24">
        <v>0</v>
      </c>
      <c r="S333" s="24">
        <v>124535.03</v>
      </c>
      <c r="T333" s="24">
        <v>124535.03</v>
      </c>
      <c r="U333" s="24">
        <v>864472.06</v>
      </c>
      <c r="V333" s="24">
        <v>864472.06</v>
      </c>
      <c r="W333" s="24">
        <v>0</v>
      </c>
      <c r="X333" s="24">
        <f>+$O333-$P333-$Q333-$R333-$S333-$W333</f>
        <v>864472.05999999994</v>
      </c>
      <c r="Y333" s="12">
        <f t="shared" si="83"/>
        <v>0.12453503</v>
      </c>
      <c r="Z333" s="12">
        <f t="shared" si="84"/>
        <v>0.12453503</v>
      </c>
      <c r="AA333" s="12">
        <f t="shared" si="85"/>
        <v>1.099291E-2</v>
      </c>
      <c r="AB333" s="13">
        <f t="shared" si="86"/>
        <v>0.13552794000000001</v>
      </c>
    </row>
    <row r="334" spans="1:28" outlineLevel="2" x14ac:dyDescent="0.35">
      <c r="A334" s="25" t="s">
        <v>141</v>
      </c>
      <c r="B334" s="25" t="s">
        <v>31</v>
      </c>
      <c r="C334" s="25" t="s">
        <v>59</v>
      </c>
      <c r="D334" s="25" t="s">
        <v>72</v>
      </c>
      <c r="E334" s="25" t="s">
        <v>34</v>
      </c>
      <c r="F334" s="26" t="s">
        <v>35</v>
      </c>
      <c r="G334" s="25">
        <v>1120</v>
      </c>
      <c r="H334" s="25">
        <v>709800000</v>
      </c>
      <c r="I334" s="26" t="s">
        <v>32</v>
      </c>
      <c r="J334" s="27" t="s">
        <v>73</v>
      </c>
      <c r="K334" s="24">
        <v>7549712000</v>
      </c>
      <c r="L334" s="24">
        <v>7549712000</v>
      </c>
      <c r="M334" s="24">
        <v>0</v>
      </c>
      <c r="N334" s="24">
        <v>0</v>
      </c>
      <c r="O334" s="24">
        <f t="shared" si="77"/>
        <v>7549712000</v>
      </c>
      <c r="P334" s="24">
        <v>0</v>
      </c>
      <c r="Q334" s="24">
        <v>270391646.97000003</v>
      </c>
      <c r="R334" s="24">
        <v>0</v>
      </c>
      <c r="S334" s="24">
        <v>12121843</v>
      </c>
      <c r="T334" s="24">
        <v>12121843</v>
      </c>
      <c r="U334" s="24">
        <v>2192341720.0300002</v>
      </c>
      <c r="V334" s="24">
        <v>7267198510.0299997</v>
      </c>
      <c r="W334" s="24">
        <v>0</v>
      </c>
      <c r="X334" s="24">
        <f>+$O334-$P334-$Q334-$R334-$S334-$W334</f>
        <v>7267198510.0299997</v>
      </c>
      <c r="Y334" s="12">
        <f t="shared" si="83"/>
        <v>1.6056033660621755E-3</v>
      </c>
      <c r="Z334" s="12">
        <f t="shared" si="84"/>
        <v>1.6056033660621755E-3</v>
      </c>
      <c r="AA334" s="12">
        <f t="shared" si="85"/>
        <v>3.5814829356404593E-2</v>
      </c>
      <c r="AB334" s="13">
        <f t="shared" si="86"/>
        <v>3.742043272246677E-2</v>
      </c>
    </row>
    <row r="335" spans="1:28" outlineLevel="2" x14ac:dyDescent="0.35">
      <c r="A335" s="25" t="s">
        <v>199</v>
      </c>
      <c r="B335" s="25" t="s">
        <v>204</v>
      </c>
      <c r="C335" s="25" t="s">
        <v>59</v>
      </c>
      <c r="D335" s="25" t="s">
        <v>72</v>
      </c>
      <c r="E335" s="25" t="s">
        <v>34</v>
      </c>
      <c r="F335" s="26" t="s">
        <v>35</v>
      </c>
      <c r="G335" s="25">
        <v>1120</v>
      </c>
      <c r="H335" s="25">
        <v>709800000</v>
      </c>
      <c r="I335" s="26" t="s">
        <v>32</v>
      </c>
      <c r="J335" s="27" t="s">
        <v>73</v>
      </c>
      <c r="K335" s="24">
        <v>124065000</v>
      </c>
      <c r="L335" s="24">
        <v>124065000</v>
      </c>
      <c r="M335" s="24">
        <v>0</v>
      </c>
      <c r="N335" s="24">
        <v>0</v>
      </c>
      <c r="O335" s="24">
        <f t="shared" si="77"/>
        <v>124065000</v>
      </c>
      <c r="P335" s="24">
        <v>0</v>
      </c>
      <c r="Q335" s="24">
        <v>1851891</v>
      </c>
      <c r="R335" s="24">
        <v>0</v>
      </c>
      <c r="S335" s="24">
        <v>0</v>
      </c>
      <c r="T335" s="24">
        <v>0</v>
      </c>
      <c r="U335" s="24">
        <v>4148109</v>
      </c>
      <c r="V335" s="24">
        <v>122213109</v>
      </c>
      <c r="W335" s="24">
        <v>0</v>
      </c>
      <c r="X335" s="24">
        <f>+$O335-$P335-$Q335-$R335-$S335-$W335</f>
        <v>122213109</v>
      </c>
      <c r="Y335" s="12">
        <f t="shared" si="83"/>
        <v>0</v>
      </c>
      <c r="Z335" s="12">
        <f t="shared" si="84"/>
        <v>0</v>
      </c>
      <c r="AA335" s="12">
        <f t="shared" si="85"/>
        <v>1.4926780316769436E-2</v>
      </c>
      <c r="AB335" s="13">
        <f t="shared" si="86"/>
        <v>1.4926780316769436E-2</v>
      </c>
    </row>
    <row r="336" spans="1:28" outlineLevel="2" x14ac:dyDescent="0.35">
      <c r="A336" s="25" t="s">
        <v>199</v>
      </c>
      <c r="B336" s="25" t="s">
        <v>217</v>
      </c>
      <c r="C336" s="25" t="s">
        <v>59</v>
      </c>
      <c r="D336" s="25" t="s">
        <v>72</v>
      </c>
      <c r="E336" s="25" t="s">
        <v>34</v>
      </c>
      <c r="F336" s="26" t="s">
        <v>35</v>
      </c>
      <c r="G336" s="25">
        <v>1120</v>
      </c>
      <c r="H336" s="25">
        <v>709800000</v>
      </c>
      <c r="I336" s="26" t="s">
        <v>32</v>
      </c>
      <c r="J336" s="27" t="s">
        <v>73</v>
      </c>
      <c r="K336" s="24">
        <v>800000</v>
      </c>
      <c r="L336" s="24">
        <v>800000</v>
      </c>
      <c r="M336" s="24">
        <v>0</v>
      </c>
      <c r="N336" s="24">
        <v>0</v>
      </c>
      <c r="O336" s="24">
        <f t="shared" si="77"/>
        <v>800000</v>
      </c>
      <c r="P336" s="24">
        <v>0</v>
      </c>
      <c r="Q336" s="24">
        <v>0</v>
      </c>
      <c r="R336" s="24">
        <v>0</v>
      </c>
      <c r="S336" s="24">
        <v>0</v>
      </c>
      <c r="T336" s="24">
        <v>0</v>
      </c>
      <c r="U336" s="24">
        <v>800000</v>
      </c>
      <c r="V336" s="24">
        <v>800000</v>
      </c>
      <c r="W336" s="24">
        <v>0</v>
      </c>
      <c r="X336" s="24">
        <f>+$O336-$P336-$Q336-$R336-$S336-$W336</f>
        <v>800000</v>
      </c>
      <c r="Y336" s="12">
        <f t="shared" si="83"/>
        <v>0</v>
      </c>
      <c r="Z336" s="12">
        <f t="shared" si="84"/>
        <v>0</v>
      </c>
      <c r="AA336" s="12">
        <f t="shared" si="85"/>
        <v>0</v>
      </c>
      <c r="AB336" s="13">
        <f t="shared" si="86"/>
        <v>0</v>
      </c>
    </row>
    <row r="337" spans="1:28" outlineLevel="1" x14ac:dyDescent="0.35">
      <c r="A337" s="29"/>
      <c r="B337" s="29"/>
      <c r="C337" s="29"/>
      <c r="D337" s="29" t="s">
        <v>314</v>
      </c>
      <c r="E337" s="29"/>
      <c r="F337" s="39"/>
      <c r="G337" s="29"/>
      <c r="H337" s="29"/>
      <c r="I337" s="39"/>
      <c r="J337" s="40"/>
      <c r="K337" s="30">
        <f t="shared" ref="K337:X337" si="87">SUBTOTAL(9,K333:K336)</f>
        <v>7675577000</v>
      </c>
      <c r="L337" s="30">
        <f t="shared" si="87"/>
        <v>7675577000</v>
      </c>
      <c r="M337" s="30">
        <f t="shared" si="87"/>
        <v>0</v>
      </c>
      <c r="N337" s="30">
        <f t="shared" si="87"/>
        <v>0</v>
      </c>
      <c r="O337" s="30">
        <f t="shared" si="87"/>
        <v>7675577000</v>
      </c>
      <c r="P337" s="30">
        <f t="shared" si="87"/>
        <v>0</v>
      </c>
      <c r="Q337" s="30">
        <f t="shared" si="87"/>
        <v>272254530.88000005</v>
      </c>
      <c r="R337" s="30">
        <f t="shared" si="87"/>
        <v>0</v>
      </c>
      <c r="S337" s="30">
        <f t="shared" si="87"/>
        <v>12246378.029999999</v>
      </c>
      <c r="T337" s="30">
        <f t="shared" si="87"/>
        <v>12246378.029999999</v>
      </c>
      <c r="U337" s="30">
        <f t="shared" si="87"/>
        <v>2198154301.0900002</v>
      </c>
      <c r="V337" s="30">
        <f t="shared" si="87"/>
        <v>7391076091.0900002</v>
      </c>
      <c r="W337" s="30">
        <f t="shared" si="87"/>
        <v>0</v>
      </c>
      <c r="X337" s="30">
        <f t="shared" si="87"/>
        <v>7391076091.0900002</v>
      </c>
      <c r="Y337" s="14">
        <f t="shared" si="83"/>
        <v>1.5954993390073476E-3</v>
      </c>
      <c r="Z337" s="14">
        <f t="shared" si="84"/>
        <v>1.5954993390073476E-3</v>
      </c>
      <c r="AA337" s="14">
        <f t="shared" si="85"/>
        <v>3.5470236423919665E-2</v>
      </c>
      <c r="AB337" s="15">
        <f t="shared" si="86"/>
        <v>3.7065735762927016E-2</v>
      </c>
    </row>
    <row r="338" spans="1:28" ht="203" outlineLevel="2" x14ac:dyDescent="0.35">
      <c r="A338" s="25" t="s">
        <v>30</v>
      </c>
      <c r="B338" s="25" t="s">
        <v>31</v>
      </c>
      <c r="C338" s="25" t="s">
        <v>59</v>
      </c>
      <c r="D338" s="25" t="s">
        <v>74</v>
      </c>
      <c r="E338" s="25" t="s">
        <v>34</v>
      </c>
      <c r="F338" s="26" t="s">
        <v>35</v>
      </c>
      <c r="G338" s="25">
        <v>1120</v>
      </c>
      <c r="H338" s="25">
        <v>709800000</v>
      </c>
      <c r="I338" s="26" t="s">
        <v>32</v>
      </c>
      <c r="J338" s="27" t="s">
        <v>391</v>
      </c>
      <c r="K338" s="24">
        <v>37169970</v>
      </c>
      <c r="L338" s="24">
        <v>37169970</v>
      </c>
      <c r="M338" s="24">
        <v>0</v>
      </c>
      <c r="N338" s="24">
        <v>0</v>
      </c>
      <c r="O338" s="24">
        <f t="shared" si="77"/>
        <v>37169970</v>
      </c>
      <c r="P338" s="24">
        <v>3927000</v>
      </c>
      <c r="Q338" s="24">
        <v>1174348.23</v>
      </c>
      <c r="R338" s="24">
        <v>0</v>
      </c>
      <c r="S338" s="24">
        <v>408490</v>
      </c>
      <c r="T338" s="24">
        <v>408490</v>
      </c>
      <c r="U338" s="24">
        <v>20660131.77</v>
      </c>
      <c r="V338" s="24">
        <v>31660131.77</v>
      </c>
      <c r="W338" s="24">
        <v>0</v>
      </c>
      <c r="X338" s="24">
        <f t="shared" ref="X338:X343" si="88">+$O338-$P338-$Q338-$R338-$S338-$W338</f>
        <v>31660131.77</v>
      </c>
      <c r="Y338" s="12">
        <f t="shared" si="83"/>
        <v>1.098978557152454E-2</v>
      </c>
      <c r="Z338" s="12">
        <f t="shared" si="84"/>
        <v>1.098978557152454E-2</v>
      </c>
      <c r="AA338" s="12">
        <f t="shared" si="85"/>
        <v>0.13724380810638268</v>
      </c>
      <c r="AB338" s="13">
        <f t="shared" si="86"/>
        <v>0.14823359367790723</v>
      </c>
    </row>
    <row r="339" spans="1:28" ht="87" outlineLevel="2" x14ac:dyDescent="0.35">
      <c r="A339" s="25" t="s">
        <v>141</v>
      </c>
      <c r="B339" s="25" t="s">
        <v>31</v>
      </c>
      <c r="C339" s="25" t="s">
        <v>59</v>
      </c>
      <c r="D339" s="25" t="s">
        <v>74</v>
      </c>
      <c r="E339" s="25" t="s">
        <v>34</v>
      </c>
      <c r="F339" s="26" t="s">
        <v>35</v>
      </c>
      <c r="G339" s="25">
        <v>1120</v>
      </c>
      <c r="H339" s="25">
        <v>709800000</v>
      </c>
      <c r="I339" s="26" t="s">
        <v>32</v>
      </c>
      <c r="J339" s="27" t="s">
        <v>441</v>
      </c>
      <c r="K339" s="24">
        <v>1000000</v>
      </c>
      <c r="L339" s="24">
        <v>1000000</v>
      </c>
      <c r="M339" s="24">
        <v>0</v>
      </c>
      <c r="N339" s="24">
        <v>0</v>
      </c>
      <c r="O339" s="24">
        <f t="shared" si="77"/>
        <v>1000000</v>
      </c>
      <c r="P339" s="24">
        <v>0</v>
      </c>
      <c r="Q339" s="24">
        <v>0</v>
      </c>
      <c r="R339" s="24">
        <v>0</v>
      </c>
      <c r="S339" s="24">
        <v>0</v>
      </c>
      <c r="T339" s="24">
        <v>0</v>
      </c>
      <c r="U339" s="24">
        <v>1000000</v>
      </c>
      <c r="V339" s="24">
        <v>1000000</v>
      </c>
      <c r="W339" s="24">
        <v>0</v>
      </c>
      <c r="X339" s="24">
        <f t="shared" si="88"/>
        <v>1000000</v>
      </c>
      <c r="Y339" s="12">
        <f t="shared" si="83"/>
        <v>0</v>
      </c>
      <c r="Z339" s="12">
        <f t="shared" si="84"/>
        <v>0</v>
      </c>
      <c r="AA339" s="12">
        <f t="shared" si="85"/>
        <v>0</v>
      </c>
      <c r="AB339" s="13">
        <f t="shared" si="86"/>
        <v>0</v>
      </c>
    </row>
    <row r="340" spans="1:28" ht="145" outlineLevel="2" x14ac:dyDescent="0.35">
      <c r="A340" s="25" t="s">
        <v>199</v>
      </c>
      <c r="B340" s="25" t="s">
        <v>204</v>
      </c>
      <c r="C340" s="25" t="s">
        <v>59</v>
      </c>
      <c r="D340" s="25" t="s">
        <v>74</v>
      </c>
      <c r="E340" s="25" t="s">
        <v>34</v>
      </c>
      <c r="F340" s="26" t="s">
        <v>35</v>
      </c>
      <c r="G340" s="25">
        <v>1120</v>
      </c>
      <c r="H340" s="25">
        <v>709800000</v>
      </c>
      <c r="I340" s="26" t="s">
        <v>32</v>
      </c>
      <c r="J340" s="27" t="s">
        <v>469</v>
      </c>
      <c r="K340" s="24">
        <v>649000000</v>
      </c>
      <c r="L340" s="24">
        <v>649000000</v>
      </c>
      <c r="M340" s="24">
        <v>0</v>
      </c>
      <c r="N340" s="24">
        <v>0</v>
      </c>
      <c r="O340" s="24">
        <f t="shared" si="77"/>
        <v>649000000</v>
      </c>
      <c r="P340" s="24">
        <v>0</v>
      </c>
      <c r="Q340" s="24">
        <v>8979093</v>
      </c>
      <c r="R340" s="24">
        <v>0</v>
      </c>
      <c r="S340" s="24">
        <v>101856461.5</v>
      </c>
      <c r="T340" s="24">
        <v>101856461.5</v>
      </c>
      <c r="U340" s="24">
        <v>17445.5</v>
      </c>
      <c r="V340" s="24">
        <v>538164445.5</v>
      </c>
      <c r="W340" s="24">
        <v>0</v>
      </c>
      <c r="X340" s="24">
        <f t="shared" si="88"/>
        <v>538164445.5</v>
      </c>
      <c r="Y340" s="12">
        <f t="shared" si="83"/>
        <v>0.1569437003081664</v>
      </c>
      <c r="Z340" s="12">
        <f t="shared" si="84"/>
        <v>0.1569437003081664</v>
      </c>
      <c r="AA340" s="12">
        <f t="shared" si="85"/>
        <v>1.3835274268104776E-2</v>
      </c>
      <c r="AB340" s="13">
        <f t="shared" si="86"/>
        <v>0.17077897457627117</v>
      </c>
    </row>
    <row r="341" spans="1:28" ht="174" outlineLevel="2" x14ac:dyDescent="0.35">
      <c r="A341" s="25" t="s">
        <v>199</v>
      </c>
      <c r="B341" s="25" t="s">
        <v>217</v>
      </c>
      <c r="C341" s="25" t="s">
        <v>59</v>
      </c>
      <c r="D341" s="25" t="s">
        <v>74</v>
      </c>
      <c r="E341" s="25" t="s">
        <v>34</v>
      </c>
      <c r="F341" s="26" t="s">
        <v>35</v>
      </c>
      <c r="G341" s="25">
        <v>1120</v>
      </c>
      <c r="H341" s="25">
        <v>709800000</v>
      </c>
      <c r="I341" s="26" t="s">
        <v>32</v>
      </c>
      <c r="J341" s="27" t="s">
        <v>485</v>
      </c>
      <c r="K341" s="24">
        <v>700000000</v>
      </c>
      <c r="L341" s="24">
        <v>700000000</v>
      </c>
      <c r="M341" s="24">
        <v>0</v>
      </c>
      <c r="N341" s="24">
        <v>0</v>
      </c>
      <c r="O341" s="24">
        <f t="shared" si="77"/>
        <v>700000000</v>
      </c>
      <c r="P341" s="24">
        <v>0</v>
      </c>
      <c r="Q341" s="24">
        <v>0</v>
      </c>
      <c r="R341" s="24">
        <v>0</v>
      </c>
      <c r="S341" s="24">
        <v>0</v>
      </c>
      <c r="T341" s="24">
        <v>0</v>
      </c>
      <c r="U341" s="24">
        <v>375000000</v>
      </c>
      <c r="V341" s="24">
        <v>700000000</v>
      </c>
      <c r="W341" s="24">
        <v>200000000</v>
      </c>
      <c r="X341" s="24">
        <f t="shared" si="88"/>
        <v>500000000</v>
      </c>
      <c r="Y341" s="12">
        <f t="shared" si="83"/>
        <v>0</v>
      </c>
      <c r="Z341" s="12">
        <f t="shared" si="84"/>
        <v>0</v>
      </c>
      <c r="AA341" s="12">
        <f t="shared" si="85"/>
        <v>0</v>
      </c>
      <c r="AB341" s="13">
        <f t="shared" si="86"/>
        <v>0</v>
      </c>
    </row>
    <row r="342" spans="1:28" ht="246.5" outlineLevel="2" x14ac:dyDescent="0.35">
      <c r="A342" s="25" t="s">
        <v>223</v>
      </c>
      <c r="B342" s="25" t="s">
        <v>31</v>
      </c>
      <c r="C342" s="25" t="s">
        <v>59</v>
      </c>
      <c r="D342" s="25" t="s">
        <v>74</v>
      </c>
      <c r="E342" s="25" t="s">
        <v>34</v>
      </c>
      <c r="F342" s="26" t="s">
        <v>35</v>
      </c>
      <c r="G342" s="25">
        <v>1120</v>
      </c>
      <c r="H342" s="25">
        <v>709800000</v>
      </c>
      <c r="I342" s="26" t="s">
        <v>32</v>
      </c>
      <c r="J342" s="27" t="s">
        <v>494</v>
      </c>
      <c r="K342" s="24">
        <v>107300260</v>
      </c>
      <c r="L342" s="24">
        <v>107300260</v>
      </c>
      <c r="M342" s="24">
        <v>0</v>
      </c>
      <c r="N342" s="24">
        <v>0</v>
      </c>
      <c r="O342" s="24">
        <f t="shared" si="77"/>
        <v>107300260</v>
      </c>
      <c r="P342" s="24">
        <v>0</v>
      </c>
      <c r="Q342" s="24">
        <v>0</v>
      </c>
      <c r="R342" s="24">
        <v>0</v>
      </c>
      <c r="S342" s="24">
        <v>0</v>
      </c>
      <c r="T342" s="24">
        <v>0</v>
      </c>
      <c r="U342" s="24">
        <v>0</v>
      </c>
      <c r="V342" s="24">
        <v>107300260</v>
      </c>
      <c r="W342" s="24">
        <v>0</v>
      </c>
      <c r="X342" s="24">
        <f t="shared" si="88"/>
        <v>107300260</v>
      </c>
      <c r="Y342" s="12">
        <f t="shared" si="83"/>
        <v>0</v>
      </c>
      <c r="Z342" s="12">
        <f t="shared" si="84"/>
        <v>0</v>
      </c>
      <c r="AA342" s="12">
        <f t="shared" si="85"/>
        <v>0</v>
      </c>
      <c r="AB342" s="13">
        <f t="shared" si="86"/>
        <v>0</v>
      </c>
    </row>
    <row r="343" spans="1:28" ht="87" outlineLevel="2" x14ac:dyDescent="0.35">
      <c r="A343" s="25" t="s">
        <v>228</v>
      </c>
      <c r="B343" s="25" t="s">
        <v>31</v>
      </c>
      <c r="C343" s="25" t="s">
        <v>59</v>
      </c>
      <c r="D343" s="25" t="s">
        <v>74</v>
      </c>
      <c r="E343" s="25" t="s">
        <v>34</v>
      </c>
      <c r="F343" s="26" t="s">
        <v>35</v>
      </c>
      <c r="G343" s="25">
        <v>1120</v>
      </c>
      <c r="H343" s="25">
        <v>709800000</v>
      </c>
      <c r="I343" s="26" t="s">
        <v>32</v>
      </c>
      <c r="J343" s="27" t="s">
        <v>498</v>
      </c>
      <c r="K343" s="24">
        <v>15484736</v>
      </c>
      <c r="L343" s="24">
        <v>15484736</v>
      </c>
      <c r="M343" s="24">
        <v>0</v>
      </c>
      <c r="N343" s="24">
        <v>0</v>
      </c>
      <c r="O343" s="24">
        <f t="shared" si="77"/>
        <v>15484736</v>
      </c>
      <c r="P343" s="24">
        <v>0</v>
      </c>
      <c r="Q343" s="24">
        <v>0</v>
      </c>
      <c r="R343" s="24">
        <v>0</v>
      </c>
      <c r="S343" s="24">
        <v>0</v>
      </c>
      <c r="T343" s="24">
        <v>0</v>
      </c>
      <c r="U343" s="24">
        <v>15484736</v>
      </c>
      <c r="V343" s="24">
        <v>15484736</v>
      </c>
      <c r="W343" s="24">
        <v>0</v>
      </c>
      <c r="X343" s="24">
        <f t="shared" si="88"/>
        <v>15484736</v>
      </c>
      <c r="Y343" s="12">
        <f t="shared" si="83"/>
        <v>0</v>
      </c>
      <c r="Z343" s="12">
        <f t="shared" si="84"/>
        <v>0</v>
      </c>
      <c r="AA343" s="12">
        <f t="shared" si="85"/>
        <v>0</v>
      </c>
      <c r="AB343" s="13">
        <f t="shared" si="86"/>
        <v>0</v>
      </c>
    </row>
    <row r="344" spans="1:28" outlineLevel="1" x14ac:dyDescent="0.35">
      <c r="A344" s="29"/>
      <c r="B344" s="29"/>
      <c r="C344" s="29"/>
      <c r="D344" s="29" t="s">
        <v>315</v>
      </c>
      <c r="E344" s="29"/>
      <c r="F344" s="39"/>
      <c r="G344" s="29"/>
      <c r="H344" s="29"/>
      <c r="I344" s="39"/>
      <c r="J344" s="40"/>
      <c r="K344" s="30">
        <f t="shared" ref="K344:X344" si="89">SUBTOTAL(9,K338:K343)</f>
        <v>1509954966</v>
      </c>
      <c r="L344" s="30">
        <f t="shared" si="89"/>
        <v>1509954966</v>
      </c>
      <c r="M344" s="30">
        <f t="shared" si="89"/>
        <v>0</v>
      </c>
      <c r="N344" s="30">
        <f t="shared" si="89"/>
        <v>0</v>
      </c>
      <c r="O344" s="30">
        <f t="shared" si="89"/>
        <v>1509954966</v>
      </c>
      <c r="P344" s="30">
        <f t="shared" si="89"/>
        <v>3927000</v>
      </c>
      <c r="Q344" s="30">
        <f t="shared" si="89"/>
        <v>10153441.23</v>
      </c>
      <c r="R344" s="30">
        <f t="shared" si="89"/>
        <v>0</v>
      </c>
      <c r="S344" s="30">
        <f t="shared" si="89"/>
        <v>102264951.5</v>
      </c>
      <c r="T344" s="30">
        <f t="shared" si="89"/>
        <v>102264951.5</v>
      </c>
      <c r="U344" s="30">
        <f t="shared" si="89"/>
        <v>412162313.26999998</v>
      </c>
      <c r="V344" s="30">
        <f t="shared" si="89"/>
        <v>1393609573.27</v>
      </c>
      <c r="W344" s="30">
        <f t="shared" si="89"/>
        <v>200000000</v>
      </c>
      <c r="X344" s="30">
        <f t="shared" si="89"/>
        <v>1193609573.27</v>
      </c>
      <c r="Y344" s="14">
        <f t="shared" si="83"/>
        <v>6.7727153327564876E-2</v>
      </c>
      <c r="Z344" s="14">
        <f t="shared" si="84"/>
        <v>6.7727153327564876E-2</v>
      </c>
      <c r="AA344" s="14">
        <f t="shared" si="85"/>
        <v>9.3250736260699855E-3</v>
      </c>
      <c r="AB344" s="15">
        <f t="shared" si="86"/>
        <v>7.7052226953634867E-2</v>
      </c>
    </row>
    <row r="345" spans="1:28" ht="29" outlineLevel="2" x14ac:dyDescent="0.35">
      <c r="A345" s="25" t="s">
        <v>141</v>
      </c>
      <c r="B345" s="25" t="s">
        <v>31</v>
      </c>
      <c r="C345" s="25" t="s">
        <v>59</v>
      </c>
      <c r="D345" s="25" t="s">
        <v>159</v>
      </c>
      <c r="E345" s="25" t="s">
        <v>34</v>
      </c>
      <c r="F345" s="26" t="s">
        <v>35</v>
      </c>
      <c r="G345" s="25">
        <v>1120</v>
      </c>
      <c r="H345" s="25">
        <v>709800000</v>
      </c>
      <c r="I345" s="26" t="s">
        <v>32</v>
      </c>
      <c r="J345" s="27" t="s">
        <v>160</v>
      </c>
      <c r="K345" s="24">
        <v>714595814</v>
      </c>
      <c r="L345" s="24">
        <v>714595814</v>
      </c>
      <c r="M345" s="24">
        <v>0</v>
      </c>
      <c r="N345" s="24">
        <v>0</v>
      </c>
      <c r="O345" s="24">
        <f t="shared" si="77"/>
        <v>714595814</v>
      </c>
      <c r="P345" s="24">
        <v>0</v>
      </c>
      <c r="Q345" s="24">
        <v>286744049.83999997</v>
      </c>
      <c r="R345" s="24">
        <v>135600</v>
      </c>
      <c r="S345" s="24">
        <v>2592634.16</v>
      </c>
      <c r="T345" s="24">
        <v>2592634.16</v>
      </c>
      <c r="U345" s="24">
        <v>198141505</v>
      </c>
      <c r="V345" s="24">
        <v>425123530</v>
      </c>
      <c r="W345" s="24">
        <v>0</v>
      </c>
      <c r="X345" s="24">
        <f>+$O345-$P345-$Q345-$R345-$S345-$W345</f>
        <v>425123530</v>
      </c>
      <c r="Y345" s="12">
        <f t="shared" si="83"/>
        <v>3.628112716596462E-3</v>
      </c>
      <c r="Z345" s="12">
        <f t="shared" si="84"/>
        <v>3.628112716596462E-3</v>
      </c>
      <c r="AA345" s="12">
        <f t="shared" si="85"/>
        <v>0.40145722129852829</v>
      </c>
      <c r="AB345" s="13">
        <f t="shared" si="86"/>
        <v>0.40508533401512475</v>
      </c>
    </row>
    <row r="346" spans="1:28" ht="29" outlineLevel="2" x14ac:dyDescent="0.35">
      <c r="A346" s="25" t="s">
        <v>223</v>
      </c>
      <c r="B346" s="25" t="s">
        <v>31</v>
      </c>
      <c r="C346" s="25" t="s">
        <v>59</v>
      </c>
      <c r="D346" s="25" t="s">
        <v>159</v>
      </c>
      <c r="E346" s="25" t="s">
        <v>34</v>
      </c>
      <c r="F346" s="26" t="s">
        <v>35</v>
      </c>
      <c r="G346" s="25">
        <v>1120</v>
      </c>
      <c r="H346" s="25">
        <v>709800000</v>
      </c>
      <c r="I346" s="26" t="s">
        <v>32</v>
      </c>
      <c r="J346" s="27" t="s">
        <v>160</v>
      </c>
      <c r="K346" s="24">
        <v>29448798</v>
      </c>
      <c r="L346" s="24">
        <v>29448798</v>
      </c>
      <c r="M346" s="24">
        <v>0</v>
      </c>
      <c r="N346" s="24">
        <v>0</v>
      </c>
      <c r="O346" s="24">
        <f t="shared" si="77"/>
        <v>29448798</v>
      </c>
      <c r="P346" s="24">
        <v>5778277.6200000001</v>
      </c>
      <c r="Q346" s="24">
        <v>17402429.129999999</v>
      </c>
      <c r="R346" s="24">
        <v>0</v>
      </c>
      <c r="S346" s="24">
        <v>0</v>
      </c>
      <c r="T346" s="24">
        <v>0</v>
      </c>
      <c r="U346" s="24">
        <v>5266.25</v>
      </c>
      <c r="V346" s="24">
        <v>6268091.25</v>
      </c>
      <c r="W346" s="24">
        <v>0</v>
      </c>
      <c r="X346" s="24">
        <f>+$O346-$P346-$Q346-$R346-$S346-$W346</f>
        <v>6268091.25</v>
      </c>
      <c r="Y346" s="12">
        <f t="shared" si="83"/>
        <v>0</v>
      </c>
      <c r="Z346" s="12">
        <f t="shared" si="84"/>
        <v>0</v>
      </c>
      <c r="AA346" s="12">
        <f t="shared" si="85"/>
        <v>0.78715290009459804</v>
      </c>
      <c r="AB346" s="13">
        <f t="shared" si="86"/>
        <v>0.78715290009459804</v>
      </c>
    </row>
    <row r="347" spans="1:28" outlineLevel="1" x14ac:dyDescent="0.35">
      <c r="A347" s="29"/>
      <c r="B347" s="29"/>
      <c r="C347" s="29"/>
      <c r="D347" s="29" t="s">
        <v>316</v>
      </c>
      <c r="E347" s="29"/>
      <c r="F347" s="39"/>
      <c r="G347" s="29"/>
      <c r="H347" s="29"/>
      <c r="I347" s="39"/>
      <c r="J347" s="40"/>
      <c r="K347" s="30">
        <f t="shared" ref="K347:X347" si="90">SUBTOTAL(9,K345:K346)</f>
        <v>744044612</v>
      </c>
      <c r="L347" s="30">
        <f t="shared" si="90"/>
        <v>744044612</v>
      </c>
      <c r="M347" s="30">
        <f t="shared" si="90"/>
        <v>0</v>
      </c>
      <c r="N347" s="30">
        <f t="shared" si="90"/>
        <v>0</v>
      </c>
      <c r="O347" s="30">
        <f t="shared" si="90"/>
        <v>744044612</v>
      </c>
      <c r="P347" s="30">
        <f t="shared" si="90"/>
        <v>5778277.6200000001</v>
      </c>
      <c r="Q347" s="30">
        <f t="shared" si="90"/>
        <v>304146478.96999997</v>
      </c>
      <c r="R347" s="30">
        <f t="shared" si="90"/>
        <v>135600</v>
      </c>
      <c r="S347" s="30">
        <f t="shared" si="90"/>
        <v>2592634.16</v>
      </c>
      <c r="T347" s="30">
        <f t="shared" si="90"/>
        <v>2592634.16</v>
      </c>
      <c r="U347" s="30">
        <f t="shared" si="90"/>
        <v>198146771.25</v>
      </c>
      <c r="V347" s="30">
        <f t="shared" si="90"/>
        <v>431391621.25</v>
      </c>
      <c r="W347" s="30">
        <f t="shared" si="90"/>
        <v>0</v>
      </c>
      <c r="X347" s="30">
        <f t="shared" si="90"/>
        <v>431391621.25</v>
      </c>
      <c r="Y347" s="14">
        <f t="shared" si="83"/>
        <v>3.4845143936073557E-3</v>
      </c>
      <c r="Z347" s="14">
        <f t="shared" si="84"/>
        <v>3.4845143936073557E-3</v>
      </c>
      <c r="AA347" s="14">
        <f t="shared" si="85"/>
        <v>0.41672280343050178</v>
      </c>
      <c r="AB347" s="15">
        <f t="shared" si="86"/>
        <v>0.42020731782410914</v>
      </c>
    </row>
    <row r="348" spans="1:28" ht="29" outlineLevel="2" x14ac:dyDescent="0.35">
      <c r="A348" s="25" t="s">
        <v>141</v>
      </c>
      <c r="B348" s="25" t="s">
        <v>31</v>
      </c>
      <c r="C348" s="25" t="s">
        <v>59</v>
      </c>
      <c r="D348" s="25" t="s">
        <v>161</v>
      </c>
      <c r="E348" s="25" t="s">
        <v>34</v>
      </c>
      <c r="F348" s="26" t="s">
        <v>35</v>
      </c>
      <c r="G348" s="25">
        <v>1120</v>
      </c>
      <c r="H348" s="25">
        <v>709800000</v>
      </c>
      <c r="I348" s="26" t="s">
        <v>32</v>
      </c>
      <c r="J348" s="27" t="s">
        <v>442</v>
      </c>
      <c r="K348" s="24">
        <v>19836250</v>
      </c>
      <c r="L348" s="24">
        <v>19836250</v>
      </c>
      <c r="M348" s="24">
        <v>0</v>
      </c>
      <c r="N348" s="24">
        <v>0</v>
      </c>
      <c r="O348" s="24">
        <f t="shared" si="77"/>
        <v>19836250</v>
      </c>
      <c r="P348" s="24">
        <v>8492724.1300000008</v>
      </c>
      <c r="Q348" s="24">
        <v>786339.7</v>
      </c>
      <c r="R348" s="24">
        <v>0</v>
      </c>
      <c r="S348" s="24">
        <v>282500</v>
      </c>
      <c r="T348" s="24">
        <v>282500</v>
      </c>
      <c r="U348" s="24">
        <v>50520.17</v>
      </c>
      <c r="V348" s="24">
        <v>10274686.17</v>
      </c>
      <c r="W348" s="24">
        <v>0</v>
      </c>
      <c r="X348" s="24">
        <f>+$O348-$P348-$Q348-$R348-$S348-$W348</f>
        <v>10274686.17</v>
      </c>
      <c r="Y348" s="12">
        <f t="shared" si="83"/>
        <v>1.4241603125590774E-2</v>
      </c>
      <c r="Z348" s="12">
        <f t="shared" si="84"/>
        <v>1.4241603125590774E-2</v>
      </c>
      <c r="AA348" s="12">
        <f t="shared" si="85"/>
        <v>0.46778316617304178</v>
      </c>
      <c r="AB348" s="13">
        <f t="shared" si="86"/>
        <v>0.48202476929863253</v>
      </c>
    </row>
    <row r="349" spans="1:28" outlineLevel="1" x14ac:dyDescent="0.35">
      <c r="A349" s="29"/>
      <c r="B349" s="29"/>
      <c r="C349" s="29"/>
      <c r="D349" s="29" t="s">
        <v>317</v>
      </c>
      <c r="E349" s="29"/>
      <c r="F349" s="39"/>
      <c r="G349" s="29"/>
      <c r="H349" s="29"/>
      <c r="I349" s="39"/>
      <c r="J349" s="40"/>
      <c r="K349" s="30">
        <f t="shared" ref="K349:X349" si="91">SUBTOTAL(9,K348:K348)</f>
        <v>19836250</v>
      </c>
      <c r="L349" s="30">
        <f t="shared" si="91"/>
        <v>19836250</v>
      </c>
      <c r="M349" s="30">
        <f t="shared" si="91"/>
        <v>0</v>
      </c>
      <c r="N349" s="30">
        <f t="shared" si="91"/>
        <v>0</v>
      </c>
      <c r="O349" s="30">
        <f t="shared" si="91"/>
        <v>19836250</v>
      </c>
      <c r="P349" s="30">
        <f t="shared" si="91"/>
        <v>8492724.1300000008</v>
      </c>
      <c r="Q349" s="30">
        <f t="shared" si="91"/>
        <v>786339.7</v>
      </c>
      <c r="R349" s="30">
        <f t="shared" si="91"/>
        <v>0</v>
      </c>
      <c r="S349" s="30">
        <f t="shared" si="91"/>
        <v>282500</v>
      </c>
      <c r="T349" s="30">
        <f t="shared" si="91"/>
        <v>282500</v>
      </c>
      <c r="U349" s="30">
        <f t="shared" si="91"/>
        <v>50520.17</v>
      </c>
      <c r="V349" s="30">
        <f t="shared" si="91"/>
        <v>10274686.17</v>
      </c>
      <c r="W349" s="30">
        <f t="shared" si="91"/>
        <v>0</v>
      </c>
      <c r="X349" s="30">
        <f t="shared" si="91"/>
        <v>10274686.17</v>
      </c>
      <c r="Y349" s="14">
        <f t="shared" si="83"/>
        <v>1.4241603125590774E-2</v>
      </c>
      <c r="Z349" s="14">
        <f t="shared" si="84"/>
        <v>1.4241603125590774E-2</v>
      </c>
      <c r="AA349" s="14">
        <f t="shared" si="85"/>
        <v>0.46778316617304178</v>
      </c>
      <c r="AB349" s="15">
        <f t="shared" si="86"/>
        <v>0.48202476929863253</v>
      </c>
    </row>
    <row r="350" spans="1:28" ht="29" outlineLevel="2" x14ac:dyDescent="0.35">
      <c r="A350" s="25" t="s">
        <v>141</v>
      </c>
      <c r="B350" s="25" t="s">
        <v>31</v>
      </c>
      <c r="C350" s="25" t="s">
        <v>59</v>
      </c>
      <c r="D350" s="25" t="s">
        <v>162</v>
      </c>
      <c r="E350" s="25" t="s">
        <v>34</v>
      </c>
      <c r="F350" s="26" t="s">
        <v>35</v>
      </c>
      <c r="G350" s="25">
        <v>1120</v>
      </c>
      <c r="H350" s="25">
        <v>709800000</v>
      </c>
      <c r="I350" s="26" t="s">
        <v>32</v>
      </c>
      <c r="J350" s="27" t="s">
        <v>443</v>
      </c>
      <c r="K350" s="24">
        <v>150000000</v>
      </c>
      <c r="L350" s="24">
        <v>150000000</v>
      </c>
      <c r="M350" s="24">
        <v>0</v>
      </c>
      <c r="N350" s="24">
        <v>0</v>
      </c>
      <c r="O350" s="24">
        <f t="shared" si="77"/>
        <v>150000000</v>
      </c>
      <c r="P350" s="24">
        <v>0</v>
      </c>
      <c r="Q350" s="24">
        <v>49833899.799999997</v>
      </c>
      <c r="R350" s="24">
        <v>2852999.99</v>
      </c>
      <c r="S350" s="24">
        <v>4692777.5599999996</v>
      </c>
      <c r="T350" s="24">
        <v>4692777.5599999996</v>
      </c>
      <c r="U350" s="24">
        <v>5120322.6500000004</v>
      </c>
      <c r="V350" s="24">
        <v>92620322.650000006</v>
      </c>
      <c r="W350" s="24">
        <v>0</v>
      </c>
      <c r="X350" s="24">
        <f>+$O350-$P350-$Q350-$R350-$S350-$W350</f>
        <v>92620322.650000006</v>
      </c>
      <c r="Y350" s="12">
        <f t="shared" si="83"/>
        <v>3.1285183733333333E-2</v>
      </c>
      <c r="Z350" s="12">
        <f t="shared" si="84"/>
        <v>3.1285183733333333E-2</v>
      </c>
      <c r="AA350" s="12">
        <f t="shared" si="85"/>
        <v>0.3512459986</v>
      </c>
      <c r="AB350" s="13">
        <f t="shared" si="86"/>
        <v>0.38253118233333333</v>
      </c>
    </row>
    <row r="351" spans="1:28" outlineLevel="1" x14ac:dyDescent="0.35">
      <c r="A351" s="29"/>
      <c r="B351" s="29"/>
      <c r="C351" s="29"/>
      <c r="D351" s="29" t="s">
        <v>318</v>
      </c>
      <c r="E351" s="29"/>
      <c r="F351" s="39"/>
      <c r="G351" s="29"/>
      <c r="H351" s="29"/>
      <c r="I351" s="39"/>
      <c r="J351" s="40"/>
      <c r="K351" s="30">
        <f t="shared" ref="K351:X351" si="92">SUBTOTAL(9,K350:K350)</f>
        <v>150000000</v>
      </c>
      <c r="L351" s="30">
        <f t="shared" si="92"/>
        <v>150000000</v>
      </c>
      <c r="M351" s="30">
        <f t="shared" si="92"/>
        <v>0</v>
      </c>
      <c r="N351" s="30">
        <f t="shared" si="92"/>
        <v>0</v>
      </c>
      <c r="O351" s="30">
        <f t="shared" si="92"/>
        <v>150000000</v>
      </c>
      <c r="P351" s="30">
        <f t="shared" si="92"/>
        <v>0</v>
      </c>
      <c r="Q351" s="30">
        <f t="shared" si="92"/>
        <v>49833899.799999997</v>
      </c>
      <c r="R351" s="30">
        <f t="shared" si="92"/>
        <v>2852999.99</v>
      </c>
      <c r="S351" s="30">
        <f t="shared" si="92"/>
        <v>4692777.5599999996</v>
      </c>
      <c r="T351" s="30">
        <f t="shared" si="92"/>
        <v>4692777.5599999996</v>
      </c>
      <c r="U351" s="30">
        <f t="shared" si="92"/>
        <v>5120322.6500000004</v>
      </c>
      <c r="V351" s="30">
        <f t="shared" si="92"/>
        <v>92620322.650000006</v>
      </c>
      <c r="W351" s="30">
        <f t="shared" si="92"/>
        <v>0</v>
      </c>
      <c r="X351" s="30">
        <f t="shared" si="92"/>
        <v>92620322.650000006</v>
      </c>
      <c r="Y351" s="14">
        <f t="shared" si="83"/>
        <v>3.1285183733333333E-2</v>
      </c>
      <c r="Z351" s="14">
        <f t="shared" si="84"/>
        <v>3.1285183733333333E-2</v>
      </c>
      <c r="AA351" s="14">
        <f t="shared" si="85"/>
        <v>0.3512459986</v>
      </c>
      <c r="AB351" s="15">
        <f t="shared" si="86"/>
        <v>0.38253118233333333</v>
      </c>
    </row>
    <row r="352" spans="1:28" ht="29" outlineLevel="2" x14ac:dyDescent="0.35">
      <c r="A352" s="25" t="s">
        <v>141</v>
      </c>
      <c r="B352" s="25" t="s">
        <v>31</v>
      </c>
      <c r="C352" s="25" t="s">
        <v>59</v>
      </c>
      <c r="D352" s="25" t="s">
        <v>163</v>
      </c>
      <c r="E352" s="25" t="s">
        <v>34</v>
      </c>
      <c r="F352" s="26" t="s">
        <v>35</v>
      </c>
      <c r="G352" s="25">
        <v>1120</v>
      </c>
      <c r="H352" s="25">
        <v>709800000</v>
      </c>
      <c r="I352" s="26" t="s">
        <v>32</v>
      </c>
      <c r="J352" s="27" t="s">
        <v>444</v>
      </c>
      <c r="K352" s="24">
        <v>198864796</v>
      </c>
      <c r="L352" s="24">
        <v>198864796</v>
      </c>
      <c r="M352" s="24">
        <v>0</v>
      </c>
      <c r="N352" s="24">
        <v>0</v>
      </c>
      <c r="O352" s="24">
        <f t="shared" si="77"/>
        <v>198864796</v>
      </c>
      <c r="P352" s="24">
        <v>0</v>
      </c>
      <c r="Q352" s="24">
        <v>22537119.010000002</v>
      </c>
      <c r="R352" s="24">
        <v>0</v>
      </c>
      <c r="S352" s="24">
        <v>0</v>
      </c>
      <c r="T352" s="24">
        <v>0</v>
      </c>
      <c r="U352" s="24">
        <v>39247313.990000002</v>
      </c>
      <c r="V352" s="24">
        <v>176327676.99000001</v>
      </c>
      <c r="W352" s="24">
        <v>0</v>
      </c>
      <c r="X352" s="24">
        <f>+$O352-$P352-$Q352-$R352-$S352-$W352</f>
        <v>176327676.99000001</v>
      </c>
      <c r="Y352" s="12">
        <f t="shared" si="83"/>
        <v>0</v>
      </c>
      <c r="Z352" s="12">
        <f t="shared" si="84"/>
        <v>0</v>
      </c>
      <c r="AA352" s="12">
        <f t="shared" si="85"/>
        <v>0.11332885187984706</v>
      </c>
      <c r="AB352" s="13">
        <f t="shared" si="86"/>
        <v>0.11332885187984706</v>
      </c>
    </row>
    <row r="353" spans="1:28" ht="29" outlineLevel="2" x14ac:dyDescent="0.35">
      <c r="A353" s="25" t="s">
        <v>223</v>
      </c>
      <c r="B353" s="25" t="s">
        <v>31</v>
      </c>
      <c r="C353" s="25" t="s">
        <v>59</v>
      </c>
      <c r="D353" s="25" t="s">
        <v>163</v>
      </c>
      <c r="E353" s="25" t="s">
        <v>34</v>
      </c>
      <c r="F353" s="26" t="s">
        <v>35</v>
      </c>
      <c r="G353" s="25">
        <v>1120</v>
      </c>
      <c r="H353" s="25">
        <v>709800000</v>
      </c>
      <c r="I353" s="26" t="s">
        <v>32</v>
      </c>
      <c r="J353" s="27" t="s">
        <v>444</v>
      </c>
      <c r="K353" s="24">
        <v>79181501</v>
      </c>
      <c r="L353" s="24">
        <v>79181501</v>
      </c>
      <c r="M353" s="24">
        <v>0</v>
      </c>
      <c r="N353" s="24">
        <v>0</v>
      </c>
      <c r="O353" s="24">
        <f t="shared" si="77"/>
        <v>79181501</v>
      </c>
      <c r="P353" s="24">
        <v>0</v>
      </c>
      <c r="Q353" s="24">
        <v>62921441.960000001</v>
      </c>
      <c r="R353" s="24">
        <v>0</v>
      </c>
      <c r="S353" s="24">
        <v>0</v>
      </c>
      <c r="T353" s="24">
        <v>0</v>
      </c>
      <c r="U353" s="24">
        <v>10233627.039999999</v>
      </c>
      <c r="V353" s="24">
        <v>16260059.039999999</v>
      </c>
      <c r="W353" s="24">
        <v>0</v>
      </c>
      <c r="X353" s="24">
        <f>+$O353-$P353-$Q353-$R353-$S353-$W353</f>
        <v>16260059.039999999</v>
      </c>
      <c r="Y353" s="12">
        <f t="shared" si="83"/>
        <v>0</v>
      </c>
      <c r="Z353" s="12">
        <f t="shared" si="84"/>
        <v>0</v>
      </c>
      <c r="AA353" s="12">
        <f t="shared" si="85"/>
        <v>0.7946482595726494</v>
      </c>
      <c r="AB353" s="13">
        <f t="shared" si="86"/>
        <v>0.7946482595726494</v>
      </c>
    </row>
    <row r="354" spans="1:28" outlineLevel="1" x14ac:dyDescent="0.35">
      <c r="A354" s="29"/>
      <c r="B354" s="29"/>
      <c r="C354" s="29"/>
      <c r="D354" s="29" t="s">
        <v>319</v>
      </c>
      <c r="E354" s="29"/>
      <c r="F354" s="39"/>
      <c r="G354" s="29"/>
      <c r="H354" s="29"/>
      <c r="I354" s="39"/>
      <c r="J354" s="40"/>
      <c r="K354" s="30">
        <f t="shared" ref="K354:X354" si="93">SUBTOTAL(9,K352:K353)</f>
        <v>278046297</v>
      </c>
      <c r="L354" s="30">
        <f t="shared" si="93"/>
        <v>278046297</v>
      </c>
      <c r="M354" s="30">
        <f t="shared" si="93"/>
        <v>0</v>
      </c>
      <c r="N354" s="30">
        <f t="shared" si="93"/>
        <v>0</v>
      </c>
      <c r="O354" s="30">
        <f t="shared" si="93"/>
        <v>278046297</v>
      </c>
      <c r="P354" s="30">
        <f t="shared" si="93"/>
        <v>0</v>
      </c>
      <c r="Q354" s="30">
        <f t="shared" si="93"/>
        <v>85458560.969999999</v>
      </c>
      <c r="R354" s="30">
        <f t="shared" si="93"/>
        <v>0</v>
      </c>
      <c r="S354" s="30">
        <f t="shared" si="93"/>
        <v>0</v>
      </c>
      <c r="T354" s="30">
        <f t="shared" si="93"/>
        <v>0</v>
      </c>
      <c r="U354" s="30">
        <f t="shared" si="93"/>
        <v>49480941.030000001</v>
      </c>
      <c r="V354" s="30">
        <f t="shared" si="93"/>
        <v>192587736.03</v>
      </c>
      <c r="W354" s="30">
        <f t="shared" si="93"/>
        <v>0</v>
      </c>
      <c r="X354" s="30">
        <f t="shared" si="93"/>
        <v>192587736.03</v>
      </c>
      <c r="Y354" s="14">
        <f t="shared" si="83"/>
        <v>0</v>
      </c>
      <c r="Z354" s="14">
        <f t="shared" si="84"/>
        <v>0</v>
      </c>
      <c r="AA354" s="14">
        <f t="shared" si="85"/>
        <v>0.30735371012691459</v>
      </c>
      <c r="AB354" s="15">
        <f t="shared" si="86"/>
        <v>0.30735371012691459</v>
      </c>
    </row>
    <row r="355" spans="1:28" ht="29" outlineLevel="2" x14ac:dyDescent="0.35">
      <c r="A355" s="25" t="s">
        <v>141</v>
      </c>
      <c r="B355" s="25" t="s">
        <v>31</v>
      </c>
      <c r="C355" s="25" t="s">
        <v>59</v>
      </c>
      <c r="D355" s="25" t="s">
        <v>164</v>
      </c>
      <c r="E355" s="25" t="s">
        <v>34</v>
      </c>
      <c r="F355" s="26" t="s">
        <v>35</v>
      </c>
      <c r="G355" s="25">
        <v>1120</v>
      </c>
      <c r="H355" s="25">
        <v>709800000</v>
      </c>
      <c r="I355" s="26" t="s">
        <v>32</v>
      </c>
      <c r="J355" s="27" t="s">
        <v>445</v>
      </c>
      <c r="K355" s="24">
        <v>104706418</v>
      </c>
      <c r="L355" s="24">
        <v>104706418</v>
      </c>
      <c r="M355" s="24">
        <v>0</v>
      </c>
      <c r="N355" s="24">
        <v>0</v>
      </c>
      <c r="O355" s="24">
        <f t="shared" si="77"/>
        <v>104706418</v>
      </c>
      <c r="P355" s="24">
        <v>0</v>
      </c>
      <c r="Q355" s="24">
        <v>27785614.010000002</v>
      </c>
      <c r="R355" s="24">
        <v>0</v>
      </c>
      <c r="S355" s="24">
        <v>0</v>
      </c>
      <c r="T355" s="24">
        <v>0</v>
      </c>
      <c r="U355" s="24">
        <v>13377150.99</v>
      </c>
      <c r="V355" s="24">
        <v>76920803.989999995</v>
      </c>
      <c r="W355" s="24">
        <v>0</v>
      </c>
      <c r="X355" s="24">
        <f>+$O355-$P355-$Q355-$R355-$S355-$W355</f>
        <v>76920803.989999995</v>
      </c>
      <c r="Y355" s="12">
        <f t="shared" si="83"/>
        <v>0</v>
      </c>
      <c r="Z355" s="12">
        <f t="shared" si="84"/>
        <v>0</v>
      </c>
      <c r="AA355" s="12">
        <f t="shared" si="85"/>
        <v>0.26536686614568367</v>
      </c>
      <c r="AB355" s="13">
        <f t="shared" si="86"/>
        <v>0.26536686614568367</v>
      </c>
    </row>
    <row r="356" spans="1:28" ht="29" outlineLevel="2" x14ac:dyDescent="0.35">
      <c r="A356" s="25" t="s">
        <v>223</v>
      </c>
      <c r="B356" s="25" t="s">
        <v>31</v>
      </c>
      <c r="C356" s="25" t="s">
        <v>59</v>
      </c>
      <c r="D356" s="25" t="s">
        <v>164</v>
      </c>
      <c r="E356" s="25" t="s">
        <v>34</v>
      </c>
      <c r="F356" s="26" t="s">
        <v>35</v>
      </c>
      <c r="G356" s="25">
        <v>1120</v>
      </c>
      <c r="H356" s="25">
        <v>709800000</v>
      </c>
      <c r="I356" s="26" t="s">
        <v>32</v>
      </c>
      <c r="J356" s="27" t="s">
        <v>445</v>
      </c>
      <c r="K356" s="24">
        <v>16575645</v>
      </c>
      <c r="L356" s="24">
        <v>16575645</v>
      </c>
      <c r="M356" s="24">
        <v>0</v>
      </c>
      <c r="N356" s="24">
        <v>0</v>
      </c>
      <c r="O356" s="24">
        <f t="shared" si="77"/>
        <v>16575645</v>
      </c>
      <c r="P356" s="24">
        <v>0</v>
      </c>
      <c r="Q356" s="24">
        <v>3531438.77</v>
      </c>
      <c r="R356" s="24">
        <v>0</v>
      </c>
      <c r="S356" s="24">
        <v>0</v>
      </c>
      <c r="T356" s="24">
        <v>0</v>
      </c>
      <c r="U356" s="24">
        <v>1.23</v>
      </c>
      <c r="V356" s="24">
        <v>13044206.23</v>
      </c>
      <c r="W356" s="24">
        <v>0</v>
      </c>
      <c r="X356" s="24">
        <f>+$O356-$P356-$Q356-$R356-$S356-$W356</f>
        <v>13044206.23</v>
      </c>
      <c r="Y356" s="12">
        <f t="shared" si="83"/>
        <v>0</v>
      </c>
      <c r="Z356" s="12">
        <f t="shared" si="84"/>
        <v>0</v>
      </c>
      <c r="AA356" s="12">
        <f t="shared" si="85"/>
        <v>0.21304985537516036</v>
      </c>
      <c r="AB356" s="13">
        <f t="shared" si="86"/>
        <v>0.21304985537516036</v>
      </c>
    </row>
    <row r="357" spans="1:28" outlineLevel="1" x14ac:dyDescent="0.35">
      <c r="A357" s="29"/>
      <c r="B357" s="29"/>
      <c r="C357" s="29"/>
      <c r="D357" s="29" t="s">
        <v>320</v>
      </c>
      <c r="E357" s="29"/>
      <c r="F357" s="39"/>
      <c r="G357" s="29"/>
      <c r="H357" s="29"/>
      <c r="I357" s="39"/>
      <c r="J357" s="40"/>
      <c r="K357" s="30">
        <f t="shared" ref="K357:X357" si="94">SUBTOTAL(9,K355:K356)</f>
        <v>121282063</v>
      </c>
      <c r="L357" s="30">
        <f t="shared" si="94"/>
        <v>121282063</v>
      </c>
      <c r="M357" s="30">
        <f t="shared" si="94"/>
        <v>0</v>
      </c>
      <c r="N357" s="30">
        <f t="shared" si="94"/>
        <v>0</v>
      </c>
      <c r="O357" s="30">
        <f t="shared" si="94"/>
        <v>121282063</v>
      </c>
      <c r="P357" s="30">
        <f t="shared" si="94"/>
        <v>0</v>
      </c>
      <c r="Q357" s="30">
        <f t="shared" si="94"/>
        <v>31317052.780000001</v>
      </c>
      <c r="R357" s="30">
        <f t="shared" si="94"/>
        <v>0</v>
      </c>
      <c r="S357" s="30">
        <f t="shared" si="94"/>
        <v>0</v>
      </c>
      <c r="T357" s="30">
        <f t="shared" si="94"/>
        <v>0</v>
      </c>
      <c r="U357" s="30">
        <f t="shared" si="94"/>
        <v>13377152.220000001</v>
      </c>
      <c r="V357" s="30">
        <f t="shared" si="94"/>
        <v>89965010.219999999</v>
      </c>
      <c r="W357" s="30">
        <f t="shared" si="94"/>
        <v>0</v>
      </c>
      <c r="X357" s="30">
        <f t="shared" si="94"/>
        <v>89965010.219999999</v>
      </c>
      <c r="Y357" s="14">
        <f t="shared" si="83"/>
        <v>0</v>
      </c>
      <c r="Z357" s="14">
        <f t="shared" si="84"/>
        <v>0</v>
      </c>
      <c r="AA357" s="14">
        <f t="shared" si="85"/>
        <v>0.25821668930549113</v>
      </c>
      <c r="AB357" s="15">
        <f t="shared" si="86"/>
        <v>0.25821668930549113</v>
      </c>
    </row>
    <row r="358" spans="1:28" ht="29" outlineLevel="2" x14ac:dyDescent="0.35">
      <c r="A358" s="25" t="s">
        <v>30</v>
      </c>
      <c r="B358" s="25" t="s">
        <v>31</v>
      </c>
      <c r="C358" s="25" t="s">
        <v>59</v>
      </c>
      <c r="D358" s="25" t="s">
        <v>75</v>
      </c>
      <c r="E358" s="25" t="s">
        <v>34</v>
      </c>
      <c r="F358" s="26" t="s">
        <v>35</v>
      </c>
      <c r="G358" s="25">
        <v>1120</v>
      </c>
      <c r="H358" s="25">
        <v>709800000</v>
      </c>
      <c r="I358" s="26" t="s">
        <v>32</v>
      </c>
      <c r="J358" s="27" t="s">
        <v>392</v>
      </c>
      <c r="K358" s="24">
        <v>37320000</v>
      </c>
      <c r="L358" s="24">
        <v>37320000</v>
      </c>
      <c r="M358" s="24">
        <v>0</v>
      </c>
      <c r="N358" s="24">
        <v>0</v>
      </c>
      <c r="O358" s="24">
        <f t="shared" si="77"/>
        <v>37320000</v>
      </c>
      <c r="P358" s="24">
        <v>0</v>
      </c>
      <c r="Q358" s="24">
        <v>255160.2</v>
      </c>
      <c r="R358" s="24">
        <v>0</v>
      </c>
      <c r="S358" s="24">
        <v>0</v>
      </c>
      <c r="T358" s="24">
        <v>0</v>
      </c>
      <c r="U358" s="24">
        <v>37064839.799999997</v>
      </c>
      <c r="V358" s="24">
        <v>37064839.799999997</v>
      </c>
      <c r="W358" s="24">
        <v>0</v>
      </c>
      <c r="X358" s="24">
        <f>+$O358-$P358-$Q358-$R358-$S358-$W358</f>
        <v>37064839.799999997</v>
      </c>
      <c r="Y358" s="12">
        <f t="shared" si="83"/>
        <v>0</v>
      </c>
      <c r="Z358" s="12">
        <f t="shared" si="84"/>
        <v>0</v>
      </c>
      <c r="AA358" s="12">
        <f t="shared" si="85"/>
        <v>6.8370900321543413E-3</v>
      </c>
      <c r="AB358" s="13">
        <f t="shared" si="86"/>
        <v>6.8370900321543413E-3</v>
      </c>
    </row>
    <row r="359" spans="1:28" ht="29" outlineLevel="2" x14ac:dyDescent="0.35">
      <c r="A359" s="25" t="s">
        <v>141</v>
      </c>
      <c r="B359" s="25" t="s">
        <v>31</v>
      </c>
      <c r="C359" s="25" t="s">
        <v>59</v>
      </c>
      <c r="D359" s="25" t="s">
        <v>75</v>
      </c>
      <c r="E359" s="25" t="s">
        <v>34</v>
      </c>
      <c r="F359" s="26" t="s">
        <v>35</v>
      </c>
      <c r="G359" s="25">
        <v>1120</v>
      </c>
      <c r="H359" s="25">
        <v>709800000</v>
      </c>
      <c r="I359" s="26" t="s">
        <v>32</v>
      </c>
      <c r="J359" s="27" t="s">
        <v>392</v>
      </c>
      <c r="K359" s="24">
        <v>79617500</v>
      </c>
      <c r="L359" s="24">
        <v>79617500</v>
      </c>
      <c r="M359" s="24">
        <v>0</v>
      </c>
      <c r="N359" s="24">
        <v>0</v>
      </c>
      <c r="O359" s="24">
        <f t="shared" si="77"/>
        <v>79617500</v>
      </c>
      <c r="P359" s="24">
        <v>0</v>
      </c>
      <c r="Q359" s="24">
        <v>8079795.7800000003</v>
      </c>
      <c r="R359" s="24">
        <v>0</v>
      </c>
      <c r="S359" s="24">
        <v>0</v>
      </c>
      <c r="T359" s="24">
        <v>0</v>
      </c>
      <c r="U359" s="24">
        <v>26650280.219999999</v>
      </c>
      <c r="V359" s="24">
        <v>71537704.219999999</v>
      </c>
      <c r="W359" s="24">
        <v>0</v>
      </c>
      <c r="X359" s="24">
        <f>+$O359-$P359-$Q359-$R359-$S359-$W359</f>
        <v>71537704.219999999</v>
      </c>
      <c r="Y359" s="12">
        <f t="shared" si="83"/>
        <v>0</v>
      </c>
      <c r="Z359" s="12">
        <f t="shared" si="84"/>
        <v>0</v>
      </c>
      <c r="AA359" s="12">
        <f t="shared" si="85"/>
        <v>0.10148266122397714</v>
      </c>
      <c r="AB359" s="13">
        <f t="shared" si="86"/>
        <v>0.10148266122397714</v>
      </c>
    </row>
    <row r="360" spans="1:28" ht="29" outlineLevel="2" x14ac:dyDescent="0.35">
      <c r="A360" s="25" t="s">
        <v>199</v>
      </c>
      <c r="B360" s="25" t="s">
        <v>200</v>
      </c>
      <c r="C360" s="25" t="s">
        <v>59</v>
      </c>
      <c r="D360" s="25" t="s">
        <v>75</v>
      </c>
      <c r="E360" s="25" t="s">
        <v>34</v>
      </c>
      <c r="F360" s="26" t="s">
        <v>35</v>
      </c>
      <c r="G360" s="25">
        <v>1120</v>
      </c>
      <c r="H360" s="25">
        <v>709800000</v>
      </c>
      <c r="I360" s="26" t="s">
        <v>32</v>
      </c>
      <c r="J360" s="27" t="s">
        <v>392</v>
      </c>
      <c r="K360" s="24">
        <v>1600000</v>
      </c>
      <c r="L360" s="24">
        <v>1600000</v>
      </c>
      <c r="M360" s="24">
        <v>-198539.91</v>
      </c>
      <c r="N360" s="24">
        <v>0</v>
      </c>
      <c r="O360" s="24">
        <f t="shared" si="77"/>
        <v>1401460.09</v>
      </c>
      <c r="P360" s="24">
        <v>0</v>
      </c>
      <c r="Q360" s="24">
        <v>0</v>
      </c>
      <c r="R360" s="24">
        <v>0</v>
      </c>
      <c r="S360" s="24">
        <v>0</v>
      </c>
      <c r="T360" s="24">
        <v>0</v>
      </c>
      <c r="U360" s="24">
        <v>400000</v>
      </c>
      <c r="V360" s="24">
        <v>1600000</v>
      </c>
      <c r="W360" s="24">
        <v>0</v>
      </c>
      <c r="X360" s="24">
        <f>+$O360-$P360-$Q360-$R360-$S360-$W360</f>
        <v>1401460.09</v>
      </c>
      <c r="Y360" s="12">
        <f t="shared" si="83"/>
        <v>0</v>
      </c>
      <c r="Z360" s="12">
        <f t="shared" si="84"/>
        <v>0</v>
      </c>
      <c r="AA360" s="12">
        <f t="shared" si="85"/>
        <v>0</v>
      </c>
      <c r="AB360" s="13">
        <f t="shared" si="86"/>
        <v>0</v>
      </c>
    </row>
    <row r="361" spans="1:28" ht="29" outlineLevel="2" x14ac:dyDescent="0.35">
      <c r="A361" s="25" t="s">
        <v>223</v>
      </c>
      <c r="B361" s="25" t="s">
        <v>31</v>
      </c>
      <c r="C361" s="25" t="s">
        <v>59</v>
      </c>
      <c r="D361" s="25" t="s">
        <v>75</v>
      </c>
      <c r="E361" s="25" t="s">
        <v>34</v>
      </c>
      <c r="F361" s="26" t="s">
        <v>35</v>
      </c>
      <c r="G361" s="25">
        <v>1120</v>
      </c>
      <c r="H361" s="25">
        <v>709800000</v>
      </c>
      <c r="I361" s="26" t="s">
        <v>32</v>
      </c>
      <c r="J361" s="27" t="s">
        <v>392</v>
      </c>
      <c r="K361" s="24">
        <v>246774373</v>
      </c>
      <c r="L361" s="24">
        <v>246774373</v>
      </c>
      <c r="M361" s="24">
        <v>0</v>
      </c>
      <c r="N361" s="24">
        <v>0</v>
      </c>
      <c r="O361" s="24">
        <f t="shared" si="77"/>
        <v>246774373</v>
      </c>
      <c r="P361" s="24">
        <v>394510.82</v>
      </c>
      <c r="Q361" s="24">
        <v>103414098.31</v>
      </c>
      <c r="R361" s="24">
        <v>0</v>
      </c>
      <c r="S361" s="24">
        <v>9888630</v>
      </c>
      <c r="T361" s="24">
        <v>9888630</v>
      </c>
      <c r="U361" s="24">
        <v>23471662.870000001</v>
      </c>
      <c r="V361" s="24">
        <v>133077133.87</v>
      </c>
      <c r="W361" s="24">
        <v>0</v>
      </c>
      <c r="X361" s="24">
        <f>+$O361-$P361-$Q361-$R361-$S361-$W361</f>
        <v>133077133.87</v>
      </c>
      <c r="Y361" s="12">
        <f t="shared" si="83"/>
        <v>4.007154340941229E-2</v>
      </c>
      <c r="Z361" s="12">
        <f t="shared" si="84"/>
        <v>4.007154340941229E-2</v>
      </c>
      <c r="AA361" s="12">
        <f t="shared" si="85"/>
        <v>0.42066203174994998</v>
      </c>
      <c r="AB361" s="13">
        <f t="shared" si="86"/>
        <v>0.46073357515936225</v>
      </c>
    </row>
    <row r="362" spans="1:28" ht="29" outlineLevel="2" x14ac:dyDescent="0.35">
      <c r="A362" s="25" t="s">
        <v>226</v>
      </c>
      <c r="B362" s="25" t="s">
        <v>31</v>
      </c>
      <c r="C362" s="25" t="s">
        <v>59</v>
      </c>
      <c r="D362" s="25" t="s">
        <v>75</v>
      </c>
      <c r="E362" s="25" t="s">
        <v>34</v>
      </c>
      <c r="F362" s="26" t="s">
        <v>35</v>
      </c>
      <c r="G362" s="25">
        <v>1120</v>
      </c>
      <c r="H362" s="25">
        <v>709800000</v>
      </c>
      <c r="I362" s="26" t="s">
        <v>32</v>
      </c>
      <c r="J362" s="27" t="s">
        <v>392</v>
      </c>
      <c r="K362" s="24">
        <v>20000000</v>
      </c>
      <c r="L362" s="24">
        <v>20000000</v>
      </c>
      <c r="M362" s="24">
        <v>0</v>
      </c>
      <c r="N362" s="24">
        <v>0</v>
      </c>
      <c r="O362" s="24">
        <f t="shared" si="77"/>
        <v>20000000</v>
      </c>
      <c r="P362" s="24">
        <v>0</v>
      </c>
      <c r="Q362" s="24">
        <v>0</v>
      </c>
      <c r="R362" s="24">
        <v>0</v>
      </c>
      <c r="S362" s="24">
        <v>0</v>
      </c>
      <c r="T362" s="24">
        <v>0</v>
      </c>
      <c r="U362" s="24">
        <v>10000000</v>
      </c>
      <c r="V362" s="24">
        <v>20000000</v>
      </c>
      <c r="W362" s="24">
        <v>0</v>
      </c>
      <c r="X362" s="24">
        <f>+$O362-$P362-$Q362-$R362-$S362-$W362</f>
        <v>20000000</v>
      </c>
      <c r="Y362" s="12">
        <f t="shared" si="83"/>
        <v>0</v>
      </c>
      <c r="Z362" s="12">
        <f t="shared" si="84"/>
        <v>0</v>
      </c>
      <c r="AA362" s="12">
        <f t="shared" si="85"/>
        <v>0</v>
      </c>
      <c r="AB362" s="13">
        <f t="shared" si="86"/>
        <v>0</v>
      </c>
    </row>
    <row r="363" spans="1:28" outlineLevel="1" x14ac:dyDescent="0.35">
      <c r="A363" s="29"/>
      <c r="B363" s="29"/>
      <c r="C363" s="29"/>
      <c r="D363" s="29" t="s">
        <v>321</v>
      </c>
      <c r="E363" s="29"/>
      <c r="F363" s="39"/>
      <c r="G363" s="29"/>
      <c r="H363" s="29"/>
      <c r="I363" s="39"/>
      <c r="J363" s="40"/>
      <c r="K363" s="30">
        <f t="shared" ref="K363:X363" si="95">SUBTOTAL(9,K358:K362)</f>
        <v>385311873</v>
      </c>
      <c r="L363" s="30">
        <f t="shared" si="95"/>
        <v>385311873</v>
      </c>
      <c r="M363" s="30">
        <f t="shared" si="95"/>
        <v>-198539.91</v>
      </c>
      <c r="N363" s="30">
        <f t="shared" si="95"/>
        <v>0</v>
      </c>
      <c r="O363" s="30">
        <f t="shared" si="95"/>
        <v>385113333.09000003</v>
      </c>
      <c r="P363" s="30">
        <f t="shared" si="95"/>
        <v>394510.82</v>
      </c>
      <c r="Q363" s="30">
        <f t="shared" si="95"/>
        <v>111749054.29000001</v>
      </c>
      <c r="R363" s="30">
        <f t="shared" si="95"/>
        <v>0</v>
      </c>
      <c r="S363" s="30">
        <f t="shared" si="95"/>
        <v>9888630</v>
      </c>
      <c r="T363" s="30">
        <f t="shared" si="95"/>
        <v>9888630</v>
      </c>
      <c r="U363" s="30">
        <f t="shared" si="95"/>
        <v>97586782.890000001</v>
      </c>
      <c r="V363" s="30">
        <f t="shared" si="95"/>
        <v>263279677.88999999</v>
      </c>
      <c r="W363" s="30">
        <f t="shared" si="95"/>
        <v>0</v>
      </c>
      <c r="X363" s="30">
        <f t="shared" si="95"/>
        <v>263081137.98000002</v>
      </c>
      <c r="Y363" s="14">
        <f t="shared" si="83"/>
        <v>2.5663963902820094E-2</v>
      </c>
      <c r="Z363" s="14">
        <f t="shared" si="84"/>
        <v>2.5677194608292233E-2</v>
      </c>
      <c r="AA363" s="14">
        <f t="shared" si="85"/>
        <v>0.29119626736940923</v>
      </c>
      <c r="AB363" s="15">
        <f t="shared" si="86"/>
        <v>0.31687346197770144</v>
      </c>
    </row>
    <row r="364" spans="1:28" outlineLevel="2" x14ac:dyDescent="0.35">
      <c r="A364" s="25" t="s">
        <v>141</v>
      </c>
      <c r="B364" s="25" t="s">
        <v>31</v>
      </c>
      <c r="C364" s="25" t="s">
        <v>59</v>
      </c>
      <c r="D364" s="25" t="s">
        <v>165</v>
      </c>
      <c r="E364" s="25" t="s">
        <v>34</v>
      </c>
      <c r="F364" s="26" t="s">
        <v>35</v>
      </c>
      <c r="G364" s="25">
        <v>1120</v>
      </c>
      <c r="H364" s="25">
        <v>709800000</v>
      </c>
      <c r="I364" s="26" t="s">
        <v>32</v>
      </c>
      <c r="J364" s="27" t="s">
        <v>446</v>
      </c>
      <c r="K364" s="24">
        <v>16468275</v>
      </c>
      <c r="L364" s="24">
        <v>16468275</v>
      </c>
      <c r="M364" s="24">
        <v>0</v>
      </c>
      <c r="N364" s="24">
        <v>0</v>
      </c>
      <c r="O364" s="24">
        <f t="shared" si="77"/>
        <v>16468275</v>
      </c>
      <c r="P364" s="24">
        <v>0</v>
      </c>
      <c r="Q364" s="24">
        <v>2917660</v>
      </c>
      <c r="R364" s="24">
        <v>0</v>
      </c>
      <c r="S364" s="24">
        <v>76840</v>
      </c>
      <c r="T364" s="24">
        <v>76840</v>
      </c>
      <c r="U364" s="24">
        <v>4676180</v>
      </c>
      <c r="V364" s="24">
        <v>13473775</v>
      </c>
      <c r="W364" s="24">
        <v>0</v>
      </c>
      <c r="X364" s="24">
        <f>+$O364-$P364-$Q364-$R364-$S364-$W364</f>
        <v>13473775</v>
      </c>
      <c r="Y364" s="12">
        <f t="shared" si="83"/>
        <v>4.6659410290391676E-3</v>
      </c>
      <c r="Z364" s="12">
        <f t="shared" si="84"/>
        <v>4.6659410290391676E-3</v>
      </c>
      <c r="AA364" s="12">
        <f t="shared" si="85"/>
        <v>0.17716852554381074</v>
      </c>
      <c r="AB364" s="13">
        <f t="shared" si="86"/>
        <v>0.18183446657284991</v>
      </c>
    </row>
    <row r="365" spans="1:28" outlineLevel="1" x14ac:dyDescent="0.35">
      <c r="A365" s="29"/>
      <c r="B365" s="29"/>
      <c r="C365" s="29"/>
      <c r="D365" s="29" t="s">
        <v>322</v>
      </c>
      <c r="E365" s="29"/>
      <c r="F365" s="39"/>
      <c r="G365" s="29"/>
      <c r="H365" s="29"/>
      <c r="I365" s="39"/>
      <c r="J365" s="40"/>
      <c r="K365" s="30">
        <f t="shared" ref="K365:X365" si="96">SUBTOTAL(9,K364:K364)</f>
        <v>16468275</v>
      </c>
      <c r="L365" s="30">
        <f t="shared" si="96"/>
        <v>16468275</v>
      </c>
      <c r="M365" s="30">
        <f t="shared" si="96"/>
        <v>0</v>
      </c>
      <c r="N365" s="30">
        <f t="shared" si="96"/>
        <v>0</v>
      </c>
      <c r="O365" s="30">
        <f t="shared" si="96"/>
        <v>16468275</v>
      </c>
      <c r="P365" s="30">
        <f t="shared" si="96"/>
        <v>0</v>
      </c>
      <c r="Q365" s="30">
        <f t="shared" si="96"/>
        <v>2917660</v>
      </c>
      <c r="R365" s="30">
        <f t="shared" si="96"/>
        <v>0</v>
      </c>
      <c r="S365" s="30">
        <f t="shared" si="96"/>
        <v>76840</v>
      </c>
      <c r="T365" s="30">
        <f t="shared" si="96"/>
        <v>76840</v>
      </c>
      <c r="U365" s="30">
        <f t="shared" si="96"/>
        <v>4676180</v>
      </c>
      <c r="V365" s="30">
        <f t="shared" si="96"/>
        <v>13473775</v>
      </c>
      <c r="W365" s="30">
        <f t="shared" si="96"/>
        <v>0</v>
      </c>
      <c r="X365" s="30">
        <f t="shared" si="96"/>
        <v>13473775</v>
      </c>
      <c r="Y365" s="14">
        <f t="shared" si="83"/>
        <v>4.6659410290391676E-3</v>
      </c>
      <c r="Z365" s="14">
        <f t="shared" si="84"/>
        <v>4.6659410290391676E-3</v>
      </c>
      <c r="AA365" s="14">
        <f t="shared" si="85"/>
        <v>0.17716852554381074</v>
      </c>
      <c r="AB365" s="15">
        <f t="shared" si="86"/>
        <v>0.18183446657284991</v>
      </c>
    </row>
    <row r="366" spans="1:28" outlineLevel="2" x14ac:dyDescent="0.35">
      <c r="A366" s="25" t="s">
        <v>141</v>
      </c>
      <c r="B366" s="25" t="s">
        <v>31</v>
      </c>
      <c r="C366" s="25" t="s">
        <v>59</v>
      </c>
      <c r="D366" s="25" t="s">
        <v>166</v>
      </c>
      <c r="E366" s="25" t="s">
        <v>34</v>
      </c>
      <c r="F366" s="26" t="s">
        <v>35</v>
      </c>
      <c r="G366" s="25">
        <v>1310</v>
      </c>
      <c r="H366" s="25">
        <v>709800000</v>
      </c>
      <c r="I366" s="26" t="s">
        <v>32</v>
      </c>
      <c r="J366" s="27" t="s">
        <v>167</v>
      </c>
      <c r="K366" s="24">
        <v>7000000</v>
      </c>
      <c r="L366" s="24">
        <v>7000000</v>
      </c>
      <c r="M366" s="24">
        <v>0</v>
      </c>
      <c r="N366" s="24">
        <v>0</v>
      </c>
      <c r="O366" s="24">
        <f t="shared" si="77"/>
        <v>7000000</v>
      </c>
      <c r="P366" s="24">
        <v>0</v>
      </c>
      <c r="Q366" s="24">
        <v>240856</v>
      </c>
      <c r="R366" s="24">
        <v>0</v>
      </c>
      <c r="S366" s="24">
        <v>159144</v>
      </c>
      <c r="T366" s="24">
        <v>159144</v>
      </c>
      <c r="U366" s="24">
        <v>0</v>
      </c>
      <c r="V366" s="24">
        <v>6600000</v>
      </c>
      <c r="W366" s="24">
        <v>0</v>
      </c>
      <c r="X366" s="24">
        <f>+$O366-$P366-$Q366-$R366-$S366-$W366</f>
        <v>6600000</v>
      </c>
      <c r="Y366" s="12">
        <f t="shared" si="83"/>
        <v>2.2734857142857143E-2</v>
      </c>
      <c r="Z366" s="12">
        <f t="shared" si="84"/>
        <v>2.2734857142857143E-2</v>
      </c>
      <c r="AA366" s="12">
        <f t="shared" si="85"/>
        <v>3.4408000000000001E-2</v>
      </c>
      <c r="AB366" s="13">
        <f t="shared" si="86"/>
        <v>5.7142857142857148E-2</v>
      </c>
    </row>
    <row r="367" spans="1:28" outlineLevel="1" x14ac:dyDescent="0.35">
      <c r="A367" s="29"/>
      <c r="B367" s="29"/>
      <c r="C367" s="29"/>
      <c r="D367" s="29" t="s">
        <v>323</v>
      </c>
      <c r="E367" s="29"/>
      <c r="F367" s="39"/>
      <c r="G367" s="29"/>
      <c r="H367" s="29"/>
      <c r="I367" s="39"/>
      <c r="J367" s="40"/>
      <c r="K367" s="30">
        <f t="shared" ref="K367:X367" si="97">SUBTOTAL(9,K366:K366)</f>
        <v>7000000</v>
      </c>
      <c r="L367" s="30">
        <f t="shared" si="97"/>
        <v>7000000</v>
      </c>
      <c r="M367" s="30">
        <f t="shared" si="97"/>
        <v>0</v>
      </c>
      <c r="N367" s="30">
        <f t="shared" si="97"/>
        <v>0</v>
      </c>
      <c r="O367" s="30">
        <f t="shared" si="97"/>
        <v>7000000</v>
      </c>
      <c r="P367" s="30">
        <f t="shared" si="97"/>
        <v>0</v>
      </c>
      <c r="Q367" s="30">
        <f t="shared" si="97"/>
        <v>240856</v>
      </c>
      <c r="R367" s="30">
        <f t="shared" si="97"/>
        <v>0</v>
      </c>
      <c r="S367" s="30">
        <f t="shared" si="97"/>
        <v>159144</v>
      </c>
      <c r="T367" s="30">
        <f t="shared" si="97"/>
        <v>159144</v>
      </c>
      <c r="U367" s="30">
        <f t="shared" si="97"/>
        <v>0</v>
      </c>
      <c r="V367" s="30">
        <f t="shared" si="97"/>
        <v>6600000</v>
      </c>
      <c r="W367" s="30">
        <f t="shared" si="97"/>
        <v>0</v>
      </c>
      <c r="X367" s="30">
        <f t="shared" si="97"/>
        <v>6600000</v>
      </c>
      <c r="Y367" s="14">
        <f t="shared" si="83"/>
        <v>2.2734857142857143E-2</v>
      </c>
      <c r="Z367" s="14">
        <f t="shared" si="84"/>
        <v>2.2734857142857143E-2</v>
      </c>
      <c r="AA367" s="14">
        <f t="shared" si="85"/>
        <v>3.4408000000000001E-2</v>
      </c>
      <c r="AB367" s="15">
        <f t="shared" si="86"/>
        <v>5.7142857142857148E-2</v>
      </c>
    </row>
    <row r="368" spans="1:28" outlineLevel="2" x14ac:dyDescent="0.35">
      <c r="A368" s="25" t="s">
        <v>30</v>
      </c>
      <c r="B368" s="25" t="s">
        <v>31</v>
      </c>
      <c r="C368" s="25" t="s">
        <v>59</v>
      </c>
      <c r="D368" s="25" t="s">
        <v>76</v>
      </c>
      <c r="E368" s="25" t="s">
        <v>34</v>
      </c>
      <c r="F368" s="26" t="s">
        <v>35</v>
      </c>
      <c r="G368" s="25">
        <v>1120</v>
      </c>
      <c r="H368" s="25">
        <v>709800000</v>
      </c>
      <c r="I368" s="26" t="s">
        <v>32</v>
      </c>
      <c r="J368" s="27" t="s">
        <v>77</v>
      </c>
      <c r="K368" s="24">
        <v>0</v>
      </c>
      <c r="L368" s="24">
        <v>0</v>
      </c>
      <c r="M368" s="24">
        <v>209265.31</v>
      </c>
      <c r="N368" s="24">
        <v>0</v>
      </c>
      <c r="O368" s="24">
        <f t="shared" si="77"/>
        <v>209265.31</v>
      </c>
      <c r="P368" s="24">
        <v>0</v>
      </c>
      <c r="Q368" s="24">
        <v>209265.31</v>
      </c>
      <c r="R368" s="24">
        <v>0</v>
      </c>
      <c r="S368" s="24">
        <v>0</v>
      </c>
      <c r="T368" s="24">
        <v>0</v>
      </c>
      <c r="U368" s="24">
        <v>-209265.31</v>
      </c>
      <c r="V368" s="24">
        <v>-209265.31</v>
      </c>
      <c r="W368" s="24">
        <v>0</v>
      </c>
      <c r="X368" s="24">
        <f t="shared" ref="X368:X380" si="98">+$O368-$P368-$Q368-$R368-$S368-$W368</f>
        <v>0</v>
      </c>
      <c r="Y368" s="12">
        <f t="shared" si="83"/>
        <v>0</v>
      </c>
      <c r="Z368" s="12">
        <f t="shared" si="84"/>
        <v>0</v>
      </c>
      <c r="AA368" s="12">
        <f t="shared" si="85"/>
        <v>1</v>
      </c>
      <c r="AB368" s="13">
        <f t="shared" si="86"/>
        <v>1</v>
      </c>
    </row>
    <row r="369" spans="1:28" outlineLevel="2" x14ac:dyDescent="0.35">
      <c r="A369" s="25" t="s">
        <v>141</v>
      </c>
      <c r="B369" s="25" t="s">
        <v>31</v>
      </c>
      <c r="C369" s="25" t="s">
        <v>59</v>
      </c>
      <c r="D369" s="25" t="s">
        <v>76</v>
      </c>
      <c r="E369" s="25" t="s">
        <v>34</v>
      </c>
      <c r="F369" s="26" t="s">
        <v>35</v>
      </c>
      <c r="G369" s="25">
        <v>1120</v>
      </c>
      <c r="H369" s="25">
        <v>709800000</v>
      </c>
      <c r="I369" s="26" t="s">
        <v>32</v>
      </c>
      <c r="J369" s="27" t="s">
        <v>77</v>
      </c>
      <c r="K369" s="24">
        <v>0</v>
      </c>
      <c r="L369" s="24">
        <v>0</v>
      </c>
      <c r="M369" s="24">
        <v>20876196.059999999</v>
      </c>
      <c r="N369" s="24">
        <v>0</v>
      </c>
      <c r="O369" s="24">
        <f t="shared" si="77"/>
        <v>20876196.059999999</v>
      </c>
      <c r="P369" s="24">
        <v>0</v>
      </c>
      <c r="Q369" s="24">
        <v>20876196.059999999</v>
      </c>
      <c r="R369" s="24">
        <v>0</v>
      </c>
      <c r="S369" s="24">
        <v>0</v>
      </c>
      <c r="T369" s="24">
        <v>0</v>
      </c>
      <c r="U369" s="24">
        <v>-20876196.059999999</v>
      </c>
      <c r="V369" s="24">
        <v>-20876196.059999999</v>
      </c>
      <c r="W369" s="24">
        <v>0</v>
      </c>
      <c r="X369" s="24">
        <f t="shared" si="98"/>
        <v>0</v>
      </c>
      <c r="Y369" s="12">
        <f t="shared" si="83"/>
        <v>0</v>
      </c>
      <c r="Z369" s="12">
        <f t="shared" si="84"/>
        <v>0</v>
      </c>
      <c r="AA369" s="12">
        <f t="shared" si="85"/>
        <v>1</v>
      </c>
      <c r="AB369" s="13">
        <f t="shared" si="86"/>
        <v>1</v>
      </c>
    </row>
    <row r="370" spans="1:28" outlineLevel="2" x14ac:dyDescent="0.35">
      <c r="A370" s="25" t="s">
        <v>199</v>
      </c>
      <c r="B370" s="25" t="s">
        <v>200</v>
      </c>
      <c r="C370" s="25" t="s">
        <v>59</v>
      </c>
      <c r="D370" s="25" t="s">
        <v>76</v>
      </c>
      <c r="E370" s="25" t="s">
        <v>34</v>
      </c>
      <c r="F370" s="26" t="s">
        <v>35</v>
      </c>
      <c r="G370" s="25">
        <v>1120</v>
      </c>
      <c r="H370" s="25">
        <v>709800000</v>
      </c>
      <c r="I370" s="26" t="s">
        <v>32</v>
      </c>
      <c r="J370" s="27" t="s">
        <v>77</v>
      </c>
      <c r="K370" s="24">
        <v>0</v>
      </c>
      <c r="L370" s="24">
        <v>0</v>
      </c>
      <c r="M370" s="24">
        <v>198539.91</v>
      </c>
      <c r="N370" s="24">
        <v>0</v>
      </c>
      <c r="O370" s="24">
        <f t="shared" si="77"/>
        <v>198539.91</v>
      </c>
      <c r="P370" s="24">
        <v>0</v>
      </c>
      <c r="Q370" s="24">
        <v>198539.91</v>
      </c>
      <c r="R370" s="24">
        <v>0</v>
      </c>
      <c r="S370" s="24">
        <v>0</v>
      </c>
      <c r="T370" s="24">
        <v>0</v>
      </c>
      <c r="U370" s="24">
        <v>-198539.91</v>
      </c>
      <c r="V370" s="24">
        <v>-198539.91</v>
      </c>
      <c r="W370" s="24">
        <v>0</v>
      </c>
      <c r="X370" s="24">
        <f t="shared" si="98"/>
        <v>0</v>
      </c>
      <c r="Y370" s="12">
        <f t="shared" si="83"/>
        <v>0</v>
      </c>
      <c r="Z370" s="12">
        <f t="shared" si="84"/>
        <v>0</v>
      </c>
      <c r="AA370" s="12">
        <f t="shared" si="85"/>
        <v>1</v>
      </c>
      <c r="AB370" s="13">
        <f t="shared" si="86"/>
        <v>1</v>
      </c>
    </row>
    <row r="371" spans="1:28" outlineLevel="2" x14ac:dyDescent="0.35">
      <c r="A371" s="25" t="s">
        <v>220</v>
      </c>
      <c r="B371" s="25" t="s">
        <v>31</v>
      </c>
      <c r="C371" s="25" t="s">
        <v>59</v>
      </c>
      <c r="D371" s="25" t="s">
        <v>76</v>
      </c>
      <c r="E371" s="25" t="s">
        <v>34</v>
      </c>
      <c r="F371" s="26" t="s">
        <v>35</v>
      </c>
      <c r="G371" s="25">
        <v>1120</v>
      </c>
      <c r="H371" s="25">
        <v>709800000</v>
      </c>
      <c r="I371" s="26" t="s">
        <v>32</v>
      </c>
      <c r="J371" s="27" t="s">
        <v>77</v>
      </c>
      <c r="K371" s="24">
        <v>2000000</v>
      </c>
      <c r="L371" s="24">
        <v>2000000</v>
      </c>
      <c r="M371" s="24">
        <v>0</v>
      </c>
      <c r="N371" s="24">
        <v>0</v>
      </c>
      <c r="O371" s="24">
        <f t="shared" si="77"/>
        <v>2000000</v>
      </c>
      <c r="P371" s="24">
        <v>0</v>
      </c>
      <c r="Q371" s="24">
        <v>72096.87</v>
      </c>
      <c r="R371" s="24">
        <v>0</v>
      </c>
      <c r="S371" s="24">
        <v>0</v>
      </c>
      <c r="T371" s="24">
        <v>0</v>
      </c>
      <c r="U371" s="24">
        <v>1927903.13</v>
      </c>
      <c r="V371" s="24">
        <v>1927903.13</v>
      </c>
      <c r="W371" s="24">
        <v>0</v>
      </c>
      <c r="X371" s="24">
        <f t="shared" si="98"/>
        <v>1927903.13</v>
      </c>
      <c r="Y371" s="12">
        <f t="shared" si="83"/>
        <v>0</v>
      </c>
      <c r="Z371" s="12">
        <f t="shared" si="84"/>
        <v>0</v>
      </c>
      <c r="AA371" s="12">
        <f t="shared" si="85"/>
        <v>3.6048434999999997E-2</v>
      </c>
      <c r="AB371" s="13">
        <f t="shared" si="86"/>
        <v>3.6048434999999997E-2</v>
      </c>
    </row>
    <row r="372" spans="1:28" outlineLevel="2" x14ac:dyDescent="0.35">
      <c r="A372" s="25" t="s">
        <v>223</v>
      </c>
      <c r="B372" s="25" t="s">
        <v>31</v>
      </c>
      <c r="C372" s="25" t="s">
        <v>59</v>
      </c>
      <c r="D372" s="25" t="s">
        <v>76</v>
      </c>
      <c r="E372" s="25" t="s">
        <v>34</v>
      </c>
      <c r="F372" s="26" t="s">
        <v>35</v>
      </c>
      <c r="G372" s="25">
        <v>1120</v>
      </c>
      <c r="H372" s="25">
        <v>709800000</v>
      </c>
      <c r="I372" s="26" t="s">
        <v>32</v>
      </c>
      <c r="J372" s="27" t="s">
        <v>77</v>
      </c>
      <c r="K372" s="24">
        <v>0</v>
      </c>
      <c r="L372" s="24">
        <v>0</v>
      </c>
      <c r="M372" s="24">
        <v>504912.16</v>
      </c>
      <c r="N372" s="24">
        <v>0</v>
      </c>
      <c r="O372" s="24">
        <f t="shared" si="77"/>
        <v>504912.16</v>
      </c>
      <c r="P372" s="24">
        <v>0</v>
      </c>
      <c r="Q372" s="24">
        <v>504912.16</v>
      </c>
      <c r="R372" s="24">
        <v>0</v>
      </c>
      <c r="S372" s="24">
        <v>0</v>
      </c>
      <c r="T372" s="24">
        <v>0</v>
      </c>
      <c r="U372" s="24">
        <v>-504912.16</v>
      </c>
      <c r="V372" s="24">
        <v>-504912.16</v>
      </c>
      <c r="W372" s="24">
        <v>0</v>
      </c>
      <c r="X372" s="24">
        <f t="shared" si="98"/>
        <v>0</v>
      </c>
      <c r="Y372" s="12">
        <f t="shared" si="83"/>
        <v>0</v>
      </c>
      <c r="Z372" s="12">
        <f t="shared" si="84"/>
        <v>0</v>
      </c>
      <c r="AA372" s="12">
        <f t="shared" si="85"/>
        <v>1</v>
      </c>
      <c r="AB372" s="13">
        <f t="shared" si="86"/>
        <v>1</v>
      </c>
    </row>
    <row r="373" spans="1:28" outlineLevel="2" x14ac:dyDescent="0.35">
      <c r="A373" s="25" t="s">
        <v>226</v>
      </c>
      <c r="B373" s="25" t="s">
        <v>31</v>
      </c>
      <c r="C373" s="25" t="s">
        <v>59</v>
      </c>
      <c r="D373" s="25" t="s">
        <v>76</v>
      </c>
      <c r="E373" s="25" t="s">
        <v>34</v>
      </c>
      <c r="F373" s="26" t="s">
        <v>35</v>
      </c>
      <c r="G373" s="25">
        <v>1120</v>
      </c>
      <c r="H373" s="25">
        <v>709800000</v>
      </c>
      <c r="I373" s="26" t="s">
        <v>32</v>
      </c>
      <c r="J373" s="27" t="s">
        <v>77</v>
      </c>
      <c r="K373" s="24">
        <v>0</v>
      </c>
      <c r="L373" s="24">
        <v>0</v>
      </c>
      <c r="M373" s="24">
        <v>32568.68</v>
      </c>
      <c r="N373" s="24">
        <v>0</v>
      </c>
      <c r="O373" s="24">
        <f t="shared" si="77"/>
        <v>32568.68</v>
      </c>
      <c r="P373" s="24">
        <v>0</v>
      </c>
      <c r="Q373" s="24">
        <v>32568.68</v>
      </c>
      <c r="R373" s="24">
        <v>0</v>
      </c>
      <c r="S373" s="24">
        <v>0</v>
      </c>
      <c r="T373" s="24">
        <v>0</v>
      </c>
      <c r="U373" s="24">
        <v>-32568.68</v>
      </c>
      <c r="V373" s="24">
        <v>-32568.68</v>
      </c>
      <c r="W373" s="24">
        <v>0</v>
      </c>
      <c r="X373" s="24">
        <f t="shared" si="98"/>
        <v>0</v>
      </c>
      <c r="Y373" s="12">
        <f t="shared" si="83"/>
        <v>0</v>
      </c>
      <c r="Z373" s="12">
        <f t="shared" si="84"/>
        <v>0</v>
      </c>
      <c r="AA373" s="12">
        <f t="shared" si="85"/>
        <v>1</v>
      </c>
      <c r="AB373" s="13">
        <f t="shared" si="86"/>
        <v>1</v>
      </c>
    </row>
    <row r="374" spans="1:28" outlineLevel="2" x14ac:dyDescent="0.35">
      <c r="A374" s="25" t="s">
        <v>228</v>
      </c>
      <c r="B374" s="25" t="s">
        <v>31</v>
      </c>
      <c r="C374" s="25" t="s">
        <v>59</v>
      </c>
      <c r="D374" s="25" t="s">
        <v>76</v>
      </c>
      <c r="E374" s="25" t="s">
        <v>34</v>
      </c>
      <c r="F374" s="26" t="s">
        <v>35</v>
      </c>
      <c r="G374" s="25">
        <v>1120</v>
      </c>
      <c r="H374" s="25">
        <v>709800000</v>
      </c>
      <c r="I374" s="26" t="s">
        <v>32</v>
      </c>
      <c r="J374" s="27" t="s">
        <v>77</v>
      </c>
      <c r="K374" s="24">
        <v>0</v>
      </c>
      <c r="L374" s="24">
        <v>0</v>
      </c>
      <c r="M374" s="24">
        <v>733590.38</v>
      </c>
      <c r="N374" s="24">
        <v>0</v>
      </c>
      <c r="O374" s="24">
        <f t="shared" si="77"/>
        <v>733590.38</v>
      </c>
      <c r="P374" s="24">
        <v>0</v>
      </c>
      <c r="Q374" s="24">
        <v>733590.38</v>
      </c>
      <c r="R374" s="24">
        <v>0</v>
      </c>
      <c r="S374" s="24">
        <v>0</v>
      </c>
      <c r="T374" s="24">
        <v>0</v>
      </c>
      <c r="U374" s="24">
        <v>-733590.38</v>
      </c>
      <c r="V374" s="24">
        <v>-733590.38</v>
      </c>
      <c r="W374" s="24">
        <v>0</v>
      </c>
      <c r="X374" s="24">
        <f t="shared" si="98"/>
        <v>0</v>
      </c>
      <c r="Y374" s="12">
        <f t="shared" si="83"/>
        <v>0</v>
      </c>
      <c r="Z374" s="12">
        <f t="shared" si="84"/>
        <v>0</v>
      </c>
      <c r="AA374" s="12">
        <f t="shared" si="85"/>
        <v>1</v>
      </c>
      <c r="AB374" s="13">
        <f t="shared" si="86"/>
        <v>1</v>
      </c>
    </row>
    <row r="375" spans="1:28" outlineLevel="2" x14ac:dyDescent="0.35">
      <c r="A375" s="25" t="s">
        <v>233</v>
      </c>
      <c r="B375" s="25" t="s">
        <v>31</v>
      </c>
      <c r="C375" s="25" t="s">
        <v>59</v>
      </c>
      <c r="D375" s="25" t="s">
        <v>76</v>
      </c>
      <c r="E375" s="25" t="s">
        <v>34</v>
      </c>
      <c r="F375" s="26" t="s">
        <v>35</v>
      </c>
      <c r="G375" s="25">
        <v>1120</v>
      </c>
      <c r="H375" s="25">
        <v>709600000</v>
      </c>
      <c r="I375" s="26" t="s">
        <v>32</v>
      </c>
      <c r="J375" s="27" t="s">
        <v>77</v>
      </c>
      <c r="K375" s="24">
        <v>0</v>
      </c>
      <c r="L375" s="24">
        <v>0</v>
      </c>
      <c r="M375" s="24">
        <v>25391.37</v>
      </c>
      <c r="N375" s="24">
        <v>0</v>
      </c>
      <c r="O375" s="24">
        <f t="shared" si="77"/>
        <v>25391.37</v>
      </c>
      <c r="P375" s="24">
        <v>0</v>
      </c>
      <c r="Q375" s="24">
        <v>25391.37</v>
      </c>
      <c r="R375" s="24">
        <v>0</v>
      </c>
      <c r="S375" s="24">
        <v>0</v>
      </c>
      <c r="T375" s="24">
        <v>0</v>
      </c>
      <c r="U375" s="24">
        <v>-25391.37</v>
      </c>
      <c r="V375" s="24">
        <v>-25391.37</v>
      </c>
      <c r="W375" s="24">
        <v>0</v>
      </c>
      <c r="X375" s="24">
        <f t="shared" si="98"/>
        <v>0</v>
      </c>
      <c r="Y375" s="12">
        <f t="shared" si="83"/>
        <v>0</v>
      </c>
      <c r="Z375" s="12">
        <f t="shared" si="84"/>
        <v>0</v>
      </c>
      <c r="AA375" s="12">
        <f t="shared" si="85"/>
        <v>1</v>
      </c>
      <c r="AB375" s="13">
        <f t="shared" si="86"/>
        <v>1</v>
      </c>
    </row>
    <row r="376" spans="1:28" outlineLevel="2" x14ac:dyDescent="0.35">
      <c r="A376" s="25" t="s">
        <v>245</v>
      </c>
      <c r="B376" s="25" t="s">
        <v>200</v>
      </c>
      <c r="C376" s="25" t="s">
        <v>59</v>
      </c>
      <c r="D376" s="25" t="s">
        <v>76</v>
      </c>
      <c r="E376" s="25" t="s">
        <v>34</v>
      </c>
      <c r="F376" s="26" t="s">
        <v>35</v>
      </c>
      <c r="G376" s="25">
        <v>1120</v>
      </c>
      <c r="H376" s="25">
        <v>709100000</v>
      </c>
      <c r="I376" s="26" t="s">
        <v>32</v>
      </c>
      <c r="J376" s="27" t="s">
        <v>77</v>
      </c>
      <c r="K376" s="24">
        <v>0</v>
      </c>
      <c r="L376" s="24">
        <v>0</v>
      </c>
      <c r="M376" s="24">
        <v>0</v>
      </c>
      <c r="N376" s="24">
        <v>78689972.75</v>
      </c>
      <c r="O376" s="24">
        <f t="shared" si="77"/>
        <v>0</v>
      </c>
      <c r="P376" s="24">
        <v>0</v>
      </c>
      <c r="Q376" s="24">
        <v>78689972.75</v>
      </c>
      <c r="R376" s="24">
        <v>0</v>
      </c>
      <c r="S376" s="24">
        <v>0</v>
      </c>
      <c r="T376" s="24">
        <v>0</v>
      </c>
      <c r="U376" s="24">
        <v>-78689972.75</v>
      </c>
      <c r="V376" s="24">
        <v>-78689972.75</v>
      </c>
      <c r="W376" s="24">
        <v>0</v>
      </c>
      <c r="X376" s="24">
        <f t="shared" si="98"/>
        <v>-78689972.75</v>
      </c>
      <c r="Y376" s="12">
        <f t="shared" si="83"/>
        <v>0</v>
      </c>
      <c r="Z376" s="12">
        <f t="shared" si="84"/>
        <v>0</v>
      </c>
      <c r="AA376" s="12">
        <f t="shared" si="85"/>
        <v>0</v>
      </c>
      <c r="AB376" s="13">
        <f t="shared" si="86"/>
        <v>0</v>
      </c>
    </row>
    <row r="377" spans="1:28" outlineLevel="2" x14ac:dyDescent="0.35">
      <c r="A377" s="25" t="s">
        <v>245</v>
      </c>
      <c r="B377" s="25" t="s">
        <v>204</v>
      </c>
      <c r="C377" s="25" t="s">
        <v>59</v>
      </c>
      <c r="D377" s="25" t="s">
        <v>76</v>
      </c>
      <c r="E377" s="25" t="s">
        <v>34</v>
      </c>
      <c r="F377" s="26" t="s">
        <v>35</v>
      </c>
      <c r="G377" s="25">
        <v>1120</v>
      </c>
      <c r="H377" s="25">
        <v>709200000</v>
      </c>
      <c r="I377" s="26" t="s">
        <v>32</v>
      </c>
      <c r="J377" s="27" t="s">
        <v>77</v>
      </c>
      <c r="K377" s="24">
        <v>0</v>
      </c>
      <c r="L377" s="24">
        <v>0</v>
      </c>
      <c r="M377" s="24">
        <v>0</v>
      </c>
      <c r="N377" s="24">
        <v>39953711.43</v>
      </c>
      <c r="O377" s="24">
        <f t="shared" si="77"/>
        <v>0</v>
      </c>
      <c r="P377" s="24">
        <v>0</v>
      </c>
      <c r="Q377" s="24">
        <v>39953711.43</v>
      </c>
      <c r="R377" s="24">
        <v>0</v>
      </c>
      <c r="S377" s="24">
        <v>0</v>
      </c>
      <c r="T377" s="24">
        <v>0</v>
      </c>
      <c r="U377" s="24">
        <v>-39953711.43</v>
      </c>
      <c r="V377" s="24">
        <v>-39953711.43</v>
      </c>
      <c r="W377" s="24">
        <v>0</v>
      </c>
      <c r="X377" s="24">
        <f t="shared" si="98"/>
        <v>-39953711.43</v>
      </c>
      <c r="Y377" s="12">
        <f t="shared" si="83"/>
        <v>0</v>
      </c>
      <c r="Z377" s="12">
        <f t="shared" si="84"/>
        <v>0</v>
      </c>
      <c r="AA377" s="12">
        <f t="shared" si="85"/>
        <v>0</v>
      </c>
      <c r="AB377" s="13">
        <f t="shared" si="86"/>
        <v>0</v>
      </c>
    </row>
    <row r="378" spans="1:28" outlineLevel="2" x14ac:dyDescent="0.35">
      <c r="A378" s="25" t="s">
        <v>245</v>
      </c>
      <c r="B378" s="25" t="s">
        <v>217</v>
      </c>
      <c r="C378" s="25" t="s">
        <v>59</v>
      </c>
      <c r="D378" s="25" t="s">
        <v>76</v>
      </c>
      <c r="E378" s="25" t="s">
        <v>34</v>
      </c>
      <c r="F378" s="26" t="s">
        <v>35</v>
      </c>
      <c r="G378" s="25">
        <v>1120</v>
      </c>
      <c r="H378" s="25">
        <v>709300000</v>
      </c>
      <c r="I378" s="26" t="s">
        <v>32</v>
      </c>
      <c r="J378" s="27" t="s">
        <v>77</v>
      </c>
      <c r="K378" s="24">
        <v>0</v>
      </c>
      <c r="L378" s="24">
        <v>0</v>
      </c>
      <c r="M378" s="24">
        <v>0</v>
      </c>
      <c r="N378" s="24">
        <v>24839360.989999998</v>
      </c>
      <c r="O378" s="24">
        <f t="shared" si="77"/>
        <v>0</v>
      </c>
      <c r="P378" s="24">
        <v>0</v>
      </c>
      <c r="Q378" s="24">
        <v>24839360.989999998</v>
      </c>
      <c r="R378" s="24">
        <v>0</v>
      </c>
      <c r="S378" s="24">
        <v>0</v>
      </c>
      <c r="T378" s="24">
        <v>0</v>
      </c>
      <c r="U378" s="24">
        <v>-24839360.989999998</v>
      </c>
      <c r="V378" s="24">
        <v>-24839360.989999998</v>
      </c>
      <c r="W378" s="24">
        <v>0</v>
      </c>
      <c r="X378" s="24">
        <f t="shared" si="98"/>
        <v>-24839360.989999998</v>
      </c>
      <c r="Y378" s="12">
        <f t="shared" si="83"/>
        <v>0</v>
      </c>
      <c r="Z378" s="12">
        <f t="shared" si="84"/>
        <v>0</v>
      </c>
      <c r="AA378" s="12">
        <f t="shared" si="85"/>
        <v>0</v>
      </c>
      <c r="AB378" s="13">
        <f t="shared" si="86"/>
        <v>0</v>
      </c>
    </row>
    <row r="379" spans="1:28" outlineLevel="2" x14ac:dyDescent="0.35">
      <c r="A379" s="25" t="s">
        <v>245</v>
      </c>
      <c r="B379" s="25" t="s">
        <v>266</v>
      </c>
      <c r="C379" s="25" t="s">
        <v>59</v>
      </c>
      <c r="D379" s="25" t="s">
        <v>76</v>
      </c>
      <c r="E379" s="25" t="s">
        <v>34</v>
      </c>
      <c r="F379" s="26" t="s">
        <v>35</v>
      </c>
      <c r="G379" s="25">
        <v>1120</v>
      </c>
      <c r="H379" s="25">
        <v>709500000</v>
      </c>
      <c r="I379" s="26" t="s">
        <v>32</v>
      </c>
      <c r="J379" s="27" t="s">
        <v>77</v>
      </c>
      <c r="K379" s="24">
        <v>0</v>
      </c>
      <c r="L379" s="24">
        <v>0</v>
      </c>
      <c r="M379" s="24">
        <v>0</v>
      </c>
      <c r="N379" s="24">
        <v>18630459.75</v>
      </c>
      <c r="O379" s="24">
        <f t="shared" si="77"/>
        <v>0</v>
      </c>
      <c r="P379" s="24">
        <v>0</v>
      </c>
      <c r="Q379" s="24">
        <v>18630459.75</v>
      </c>
      <c r="R379" s="24">
        <v>0</v>
      </c>
      <c r="S379" s="24">
        <v>0</v>
      </c>
      <c r="T379" s="24">
        <v>0</v>
      </c>
      <c r="U379" s="24">
        <v>-18630459.75</v>
      </c>
      <c r="V379" s="24">
        <v>-18630459.75</v>
      </c>
      <c r="W379" s="24">
        <v>0</v>
      </c>
      <c r="X379" s="24">
        <f t="shared" si="98"/>
        <v>-18630459.75</v>
      </c>
      <c r="Y379" s="12">
        <f t="shared" si="83"/>
        <v>0</v>
      </c>
      <c r="Z379" s="12">
        <f t="shared" si="84"/>
        <v>0</v>
      </c>
      <c r="AA379" s="12">
        <f t="shared" si="85"/>
        <v>0</v>
      </c>
      <c r="AB379" s="13">
        <f t="shared" si="86"/>
        <v>0</v>
      </c>
    </row>
    <row r="380" spans="1:28" outlineLevel="2" x14ac:dyDescent="0.35">
      <c r="A380" s="25" t="s">
        <v>245</v>
      </c>
      <c r="B380" s="25" t="s">
        <v>269</v>
      </c>
      <c r="C380" s="25" t="s">
        <v>59</v>
      </c>
      <c r="D380" s="25" t="s">
        <v>76</v>
      </c>
      <c r="E380" s="25" t="s">
        <v>34</v>
      </c>
      <c r="F380" s="26" t="s">
        <v>35</v>
      </c>
      <c r="G380" s="25">
        <v>1120</v>
      </c>
      <c r="H380" s="25">
        <v>709500000</v>
      </c>
      <c r="I380" s="26" t="s">
        <v>32</v>
      </c>
      <c r="J380" s="27" t="s">
        <v>77</v>
      </c>
      <c r="K380" s="24">
        <v>0</v>
      </c>
      <c r="L380" s="24">
        <v>0</v>
      </c>
      <c r="M380" s="24">
        <v>0</v>
      </c>
      <c r="N380" s="24">
        <v>11675403.01</v>
      </c>
      <c r="O380" s="24">
        <f t="shared" si="77"/>
        <v>0</v>
      </c>
      <c r="P380" s="24">
        <v>0</v>
      </c>
      <c r="Q380" s="24">
        <v>11675403.01</v>
      </c>
      <c r="R380" s="24">
        <v>0</v>
      </c>
      <c r="S380" s="24">
        <v>0</v>
      </c>
      <c r="T380" s="24">
        <v>0</v>
      </c>
      <c r="U380" s="24">
        <v>-11675403.01</v>
      </c>
      <c r="V380" s="24">
        <v>-11675403.01</v>
      </c>
      <c r="W380" s="24">
        <v>0</v>
      </c>
      <c r="X380" s="24">
        <f t="shared" si="98"/>
        <v>-11675403.01</v>
      </c>
      <c r="Y380" s="12">
        <f t="shared" si="83"/>
        <v>0</v>
      </c>
      <c r="Z380" s="12">
        <f t="shared" si="84"/>
        <v>0</v>
      </c>
      <c r="AA380" s="12">
        <f t="shared" si="85"/>
        <v>0</v>
      </c>
      <c r="AB380" s="13">
        <f t="shared" si="86"/>
        <v>0</v>
      </c>
    </row>
    <row r="381" spans="1:28" outlineLevel="1" x14ac:dyDescent="0.35">
      <c r="A381" s="29"/>
      <c r="B381" s="29"/>
      <c r="C381" s="29"/>
      <c r="D381" s="29" t="s">
        <v>324</v>
      </c>
      <c r="E381" s="29"/>
      <c r="F381" s="39"/>
      <c r="G381" s="29"/>
      <c r="H381" s="29"/>
      <c r="I381" s="39"/>
      <c r="J381" s="40"/>
      <c r="K381" s="30">
        <f t="shared" ref="K381:X381" si="99">SUBTOTAL(9,K368:K380)</f>
        <v>2000000</v>
      </c>
      <c r="L381" s="30">
        <f t="shared" si="99"/>
        <v>2000000</v>
      </c>
      <c r="M381" s="30">
        <f t="shared" si="99"/>
        <v>22580463.869999997</v>
      </c>
      <c r="N381" s="30">
        <f t="shared" si="99"/>
        <v>173788907.93000001</v>
      </c>
      <c r="O381" s="30">
        <f t="shared" si="99"/>
        <v>24580463.869999997</v>
      </c>
      <c r="P381" s="30">
        <f t="shared" si="99"/>
        <v>0</v>
      </c>
      <c r="Q381" s="30">
        <f t="shared" si="99"/>
        <v>196441468.66999999</v>
      </c>
      <c r="R381" s="30">
        <f t="shared" si="99"/>
        <v>0</v>
      </c>
      <c r="S381" s="30">
        <f t="shared" si="99"/>
        <v>0</v>
      </c>
      <c r="T381" s="30">
        <f t="shared" si="99"/>
        <v>0</v>
      </c>
      <c r="U381" s="30">
        <f t="shared" si="99"/>
        <v>-194441468.66999999</v>
      </c>
      <c r="V381" s="30">
        <f t="shared" si="99"/>
        <v>-194441468.66999999</v>
      </c>
      <c r="W381" s="30">
        <f t="shared" si="99"/>
        <v>0</v>
      </c>
      <c r="X381" s="30">
        <f t="shared" si="99"/>
        <v>-171861004.80000001</v>
      </c>
      <c r="Y381" s="14">
        <f t="shared" si="83"/>
        <v>0</v>
      </c>
      <c r="Z381" s="14">
        <f t="shared" si="84"/>
        <v>0</v>
      </c>
      <c r="AA381" s="14">
        <f t="shared" si="85"/>
        <v>7.9917722346059215</v>
      </c>
      <c r="AB381" s="15">
        <f t="shared" si="86"/>
        <v>7.9917722346059215</v>
      </c>
    </row>
    <row r="382" spans="1:28" outlineLevel="2" x14ac:dyDescent="0.35">
      <c r="A382" s="25" t="s">
        <v>141</v>
      </c>
      <c r="B382" s="25" t="s">
        <v>31</v>
      </c>
      <c r="C382" s="25" t="s">
        <v>59</v>
      </c>
      <c r="D382" s="25" t="s">
        <v>168</v>
      </c>
      <c r="E382" s="25" t="s">
        <v>34</v>
      </c>
      <c r="F382" s="26" t="s">
        <v>35</v>
      </c>
      <c r="G382" s="25">
        <v>1120</v>
      </c>
      <c r="H382" s="25">
        <v>709800000</v>
      </c>
      <c r="I382" s="26" t="s">
        <v>32</v>
      </c>
      <c r="J382" s="27" t="s">
        <v>169</v>
      </c>
      <c r="K382" s="24">
        <v>5000000</v>
      </c>
      <c r="L382" s="24">
        <v>5000000</v>
      </c>
      <c r="M382" s="24">
        <v>0</v>
      </c>
      <c r="N382" s="24">
        <v>0</v>
      </c>
      <c r="O382" s="24">
        <f t="shared" si="77"/>
        <v>5000000</v>
      </c>
      <c r="P382" s="24">
        <v>0</v>
      </c>
      <c r="Q382" s="24">
        <v>3241540</v>
      </c>
      <c r="R382" s="24">
        <v>0</v>
      </c>
      <c r="S382" s="24">
        <v>1758460</v>
      </c>
      <c r="T382" s="24">
        <v>1758460</v>
      </c>
      <c r="U382" s="24">
        <v>0</v>
      </c>
      <c r="V382" s="24">
        <v>0</v>
      </c>
      <c r="W382" s="24">
        <v>0</v>
      </c>
      <c r="X382" s="24">
        <f>+$O382-$P382-$Q382-$R382-$S382-$W382</f>
        <v>0</v>
      </c>
      <c r="Y382" s="12">
        <f t="shared" si="83"/>
        <v>0.351692</v>
      </c>
      <c r="Z382" s="12">
        <f t="shared" si="84"/>
        <v>0.351692</v>
      </c>
      <c r="AA382" s="12">
        <f t="shared" si="85"/>
        <v>0.648308</v>
      </c>
      <c r="AB382" s="13">
        <f t="shared" si="86"/>
        <v>1</v>
      </c>
    </row>
    <row r="383" spans="1:28" outlineLevel="1" x14ac:dyDescent="0.35">
      <c r="A383" s="29"/>
      <c r="B383" s="29"/>
      <c r="C383" s="29"/>
      <c r="D383" s="29" t="s">
        <v>325</v>
      </c>
      <c r="E383" s="29"/>
      <c r="F383" s="39"/>
      <c r="G383" s="29"/>
      <c r="H383" s="29"/>
      <c r="I383" s="39"/>
      <c r="J383" s="40"/>
      <c r="K383" s="30">
        <f t="shared" ref="K383:X383" si="100">SUBTOTAL(9,K382:K382)</f>
        <v>5000000</v>
      </c>
      <c r="L383" s="30">
        <f t="shared" si="100"/>
        <v>5000000</v>
      </c>
      <c r="M383" s="30">
        <f t="shared" si="100"/>
        <v>0</v>
      </c>
      <c r="N383" s="30">
        <f t="shared" si="100"/>
        <v>0</v>
      </c>
      <c r="O383" s="30">
        <f t="shared" si="100"/>
        <v>5000000</v>
      </c>
      <c r="P383" s="30">
        <f t="shared" si="100"/>
        <v>0</v>
      </c>
      <c r="Q383" s="30">
        <f t="shared" si="100"/>
        <v>3241540</v>
      </c>
      <c r="R383" s="30">
        <f t="shared" si="100"/>
        <v>0</v>
      </c>
      <c r="S383" s="30">
        <f t="shared" si="100"/>
        <v>1758460</v>
      </c>
      <c r="T383" s="30">
        <f t="shared" si="100"/>
        <v>1758460</v>
      </c>
      <c r="U383" s="30">
        <f t="shared" si="100"/>
        <v>0</v>
      </c>
      <c r="V383" s="30">
        <f t="shared" si="100"/>
        <v>0</v>
      </c>
      <c r="W383" s="30">
        <f t="shared" si="100"/>
        <v>0</v>
      </c>
      <c r="X383" s="30">
        <f t="shared" si="100"/>
        <v>0</v>
      </c>
      <c r="Y383" s="14">
        <f t="shared" si="83"/>
        <v>0.351692</v>
      </c>
      <c r="Z383" s="14">
        <f t="shared" si="84"/>
        <v>0.351692</v>
      </c>
      <c r="AA383" s="14">
        <f t="shared" si="85"/>
        <v>0.648308</v>
      </c>
      <c r="AB383" s="15">
        <f t="shared" si="86"/>
        <v>1</v>
      </c>
    </row>
    <row r="384" spans="1:28" outlineLevel="2" x14ac:dyDescent="0.35">
      <c r="A384" s="25" t="s">
        <v>141</v>
      </c>
      <c r="B384" s="25" t="s">
        <v>31</v>
      </c>
      <c r="C384" s="25" t="s">
        <v>59</v>
      </c>
      <c r="D384" s="25" t="s">
        <v>170</v>
      </c>
      <c r="E384" s="25" t="s">
        <v>34</v>
      </c>
      <c r="F384" s="26" t="s">
        <v>35</v>
      </c>
      <c r="G384" s="25">
        <v>1120</v>
      </c>
      <c r="H384" s="25">
        <v>709800000</v>
      </c>
      <c r="I384" s="26" t="s">
        <v>32</v>
      </c>
      <c r="J384" s="27" t="s">
        <v>171</v>
      </c>
      <c r="K384" s="24">
        <v>3204000</v>
      </c>
      <c r="L384" s="24">
        <v>3204000</v>
      </c>
      <c r="M384" s="24">
        <v>0</v>
      </c>
      <c r="N384" s="24">
        <v>0</v>
      </c>
      <c r="O384" s="24">
        <f t="shared" si="77"/>
        <v>3204000</v>
      </c>
      <c r="P384" s="24">
        <v>0</v>
      </c>
      <c r="Q384" s="24">
        <v>0</v>
      </c>
      <c r="R384" s="24">
        <v>0</v>
      </c>
      <c r="S384" s="24">
        <v>0</v>
      </c>
      <c r="T384" s="24">
        <v>0</v>
      </c>
      <c r="U384" s="24">
        <v>0</v>
      </c>
      <c r="V384" s="24">
        <v>3204000</v>
      </c>
      <c r="W384" s="24">
        <v>0</v>
      </c>
      <c r="X384" s="24">
        <f>+$O384-$P384-$Q384-$R384-$S384-$W384</f>
        <v>3204000</v>
      </c>
      <c r="Y384" s="12">
        <f t="shared" si="83"/>
        <v>0</v>
      </c>
      <c r="Z384" s="12">
        <f t="shared" si="84"/>
        <v>0</v>
      </c>
      <c r="AA384" s="12">
        <f t="shared" si="85"/>
        <v>0</v>
      </c>
      <c r="AB384" s="13">
        <f t="shared" si="86"/>
        <v>0</v>
      </c>
    </row>
    <row r="385" spans="1:28" outlineLevel="2" x14ac:dyDescent="0.35">
      <c r="A385" s="25" t="s">
        <v>199</v>
      </c>
      <c r="B385" s="25" t="s">
        <v>204</v>
      </c>
      <c r="C385" s="25" t="s">
        <v>59</v>
      </c>
      <c r="D385" s="25" t="s">
        <v>170</v>
      </c>
      <c r="E385" s="25" t="s">
        <v>34</v>
      </c>
      <c r="F385" s="26" t="s">
        <v>35</v>
      </c>
      <c r="G385" s="25">
        <v>1120</v>
      </c>
      <c r="H385" s="25">
        <v>709800000</v>
      </c>
      <c r="I385" s="26" t="s">
        <v>32</v>
      </c>
      <c r="J385" s="27" t="s">
        <v>171</v>
      </c>
      <c r="K385" s="24">
        <v>14300000</v>
      </c>
      <c r="L385" s="24">
        <v>14300000</v>
      </c>
      <c r="M385" s="24">
        <v>0</v>
      </c>
      <c r="N385" s="24">
        <v>0</v>
      </c>
      <c r="O385" s="24">
        <f t="shared" si="77"/>
        <v>14300000</v>
      </c>
      <c r="P385" s="24">
        <v>0</v>
      </c>
      <c r="Q385" s="24">
        <v>0</v>
      </c>
      <c r="R385" s="24">
        <v>0</v>
      </c>
      <c r="S385" s="24">
        <v>0</v>
      </c>
      <c r="T385" s="24">
        <v>0</v>
      </c>
      <c r="U385" s="24">
        <v>0</v>
      </c>
      <c r="V385" s="24">
        <v>14300000</v>
      </c>
      <c r="W385" s="24">
        <v>0</v>
      </c>
      <c r="X385" s="24">
        <f>+$O385-$P385-$Q385-$R385-$S385-$W385</f>
        <v>14300000</v>
      </c>
      <c r="Y385" s="12">
        <f t="shared" si="83"/>
        <v>0</v>
      </c>
      <c r="Z385" s="12">
        <f t="shared" si="84"/>
        <v>0</v>
      </c>
      <c r="AA385" s="12">
        <f t="shared" si="85"/>
        <v>0</v>
      </c>
      <c r="AB385" s="13">
        <f t="shared" si="86"/>
        <v>0</v>
      </c>
    </row>
    <row r="386" spans="1:28" outlineLevel="1" x14ac:dyDescent="0.35">
      <c r="A386" s="29"/>
      <c r="B386" s="29"/>
      <c r="C386" s="29"/>
      <c r="D386" s="29" t="s">
        <v>326</v>
      </c>
      <c r="E386" s="29"/>
      <c r="F386" s="39"/>
      <c r="G386" s="29"/>
      <c r="H386" s="29"/>
      <c r="I386" s="39"/>
      <c r="J386" s="40"/>
      <c r="K386" s="30">
        <f t="shared" ref="K386:X386" si="101">SUBTOTAL(9,K384:K385)</f>
        <v>17504000</v>
      </c>
      <c r="L386" s="30">
        <f t="shared" si="101"/>
        <v>17504000</v>
      </c>
      <c r="M386" s="30">
        <f t="shared" si="101"/>
        <v>0</v>
      </c>
      <c r="N386" s="30">
        <f t="shared" si="101"/>
        <v>0</v>
      </c>
      <c r="O386" s="30">
        <f t="shared" si="101"/>
        <v>17504000</v>
      </c>
      <c r="P386" s="30">
        <f t="shared" si="101"/>
        <v>0</v>
      </c>
      <c r="Q386" s="30">
        <f t="shared" si="101"/>
        <v>0</v>
      </c>
      <c r="R386" s="30">
        <f t="shared" si="101"/>
        <v>0</v>
      </c>
      <c r="S386" s="30">
        <f t="shared" si="101"/>
        <v>0</v>
      </c>
      <c r="T386" s="30">
        <f t="shared" si="101"/>
        <v>0</v>
      </c>
      <c r="U386" s="30">
        <f t="shared" si="101"/>
        <v>0</v>
      </c>
      <c r="V386" s="30">
        <f t="shared" si="101"/>
        <v>17504000</v>
      </c>
      <c r="W386" s="30">
        <f t="shared" si="101"/>
        <v>0</v>
      </c>
      <c r="X386" s="30">
        <f t="shared" si="101"/>
        <v>17504000</v>
      </c>
      <c r="Y386" s="14">
        <f t="shared" si="83"/>
        <v>0</v>
      </c>
      <c r="Z386" s="14">
        <f t="shared" si="84"/>
        <v>0</v>
      </c>
      <c r="AA386" s="14">
        <f t="shared" si="85"/>
        <v>0</v>
      </c>
      <c r="AB386" s="15">
        <f t="shared" si="86"/>
        <v>0</v>
      </c>
    </row>
    <row r="387" spans="1:28" outlineLevel="2" x14ac:dyDescent="0.35">
      <c r="A387" s="25" t="s">
        <v>141</v>
      </c>
      <c r="B387" s="25" t="s">
        <v>31</v>
      </c>
      <c r="C387" s="25" t="s">
        <v>79</v>
      </c>
      <c r="D387" s="25" t="s">
        <v>172</v>
      </c>
      <c r="E387" s="25" t="s">
        <v>34</v>
      </c>
      <c r="F387" s="26" t="s">
        <v>35</v>
      </c>
      <c r="G387" s="25">
        <v>1120</v>
      </c>
      <c r="H387" s="25">
        <v>709800000</v>
      </c>
      <c r="I387" s="26" t="s">
        <v>32</v>
      </c>
      <c r="J387" s="27" t="s">
        <v>173</v>
      </c>
      <c r="K387" s="24">
        <v>200108050</v>
      </c>
      <c r="L387" s="24">
        <v>200108050</v>
      </c>
      <c r="M387" s="24">
        <v>0</v>
      </c>
      <c r="N387" s="24">
        <v>0</v>
      </c>
      <c r="O387" s="24">
        <f t="shared" ref="O387:O471" si="102">$L387+$M387</f>
        <v>200108050</v>
      </c>
      <c r="P387" s="24">
        <v>0</v>
      </c>
      <c r="Q387" s="24">
        <v>79887135</v>
      </c>
      <c r="R387" s="24">
        <v>0</v>
      </c>
      <c r="S387" s="24">
        <v>19166890</v>
      </c>
      <c r="T387" s="24">
        <v>19166890</v>
      </c>
      <c r="U387" s="24">
        <v>1000000</v>
      </c>
      <c r="V387" s="24">
        <v>101054025</v>
      </c>
      <c r="W387" s="24">
        <v>0</v>
      </c>
      <c r="X387" s="24">
        <f>+$O387-$P387-$Q387-$R387-$S387-$W387</f>
        <v>101054025</v>
      </c>
      <c r="Y387" s="12">
        <f t="shared" si="83"/>
        <v>9.5782703394491131E-2</v>
      </c>
      <c r="Z387" s="12">
        <f t="shared" si="84"/>
        <v>9.5782703394491131E-2</v>
      </c>
      <c r="AA387" s="12">
        <f t="shared" si="85"/>
        <v>0.39921999639694655</v>
      </c>
      <c r="AB387" s="13">
        <f t="shared" si="86"/>
        <v>0.49500269979143768</v>
      </c>
    </row>
    <row r="388" spans="1:28" outlineLevel="1" x14ac:dyDescent="0.35">
      <c r="A388" s="29"/>
      <c r="B388" s="29"/>
      <c r="C388" s="29"/>
      <c r="D388" s="29" t="s">
        <v>327</v>
      </c>
      <c r="E388" s="29"/>
      <c r="F388" s="39"/>
      <c r="G388" s="29"/>
      <c r="H388" s="29"/>
      <c r="I388" s="39"/>
      <c r="J388" s="40"/>
      <c r="K388" s="30">
        <f t="shared" ref="K388:X388" si="103">SUBTOTAL(9,K387:K387)</f>
        <v>200108050</v>
      </c>
      <c r="L388" s="30">
        <f t="shared" si="103"/>
        <v>200108050</v>
      </c>
      <c r="M388" s="30">
        <f t="shared" si="103"/>
        <v>0</v>
      </c>
      <c r="N388" s="30">
        <f t="shared" si="103"/>
        <v>0</v>
      </c>
      <c r="O388" s="30">
        <f t="shared" si="103"/>
        <v>200108050</v>
      </c>
      <c r="P388" s="30">
        <f t="shared" si="103"/>
        <v>0</v>
      </c>
      <c r="Q388" s="30">
        <f t="shared" si="103"/>
        <v>79887135</v>
      </c>
      <c r="R388" s="30">
        <f t="shared" si="103"/>
        <v>0</v>
      </c>
      <c r="S388" s="30">
        <f t="shared" si="103"/>
        <v>19166890</v>
      </c>
      <c r="T388" s="30">
        <f t="shared" si="103"/>
        <v>19166890</v>
      </c>
      <c r="U388" s="30">
        <f t="shared" si="103"/>
        <v>1000000</v>
      </c>
      <c r="V388" s="30">
        <f t="shared" si="103"/>
        <v>101054025</v>
      </c>
      <c r="W388" s="30">
        <f t="shared" si="103"/>
        <v>0</v>
      </c>
      <c r="X388" s="30">
        <f t="shared" si="103"/>
        <v>101054025</v>
      </c>
      <c r="Y388" s="14">
        <f t="shared" si="83"/>
        <v>9.5782703394491131E-2</v>
      </c>
      <c r="Z388" s="14">
        <f t="shared" si="84"/>
        <v>9.5782703394491131E-2</v>
      </c>
      <c r="AA388" s="14">
        <f t="shared" si="85"/>
        <v>0.39921999639694655</v>
      </c>
      <c r="AB388" s="15">
        <f t="shared" si="86"/>
        <v>0.49500269979143768</v>
      </c>
    </row>
    <row r="389" spans="1:28" outlineLevel="2" x14ac:dyDescent="0.35">
      <c r="A389" s="25" t="s">
        <v>141</v>
      </c>
      <c r="B389" s="25" t="s">
        <v>31</v>
      </c>
      <c r="C389" s="25" t="s">
        <v>79</v>
      </c>
      <c r="D389" s="25" t="s">
        <v>174</v>
      </c>
      <c r="E389" s="25" t="s">
        <v>34</v>
      </c>
      <c r="F389" s="26" t="s">
        <v>35</v>
      </c>
      <c r="G389" s="25">
        <v>1120</v>
      </c>
      <c r="H389" s="25">
        <v>709800000</v>
      </c>
      <c r="I389" s="26" t="s">
        <v>32</v>
      </c>
      <c r="J389" s="27" t="s">
        <v>447</v>
      </c>
      <c r="K389" s="24">
        <v>259762</v>
      </c>
      <c r="L389" s="24">
        <v>259762</v>
      </c>
      <c r="M389" s="24">
        <v>0</v>
      </c>
      <c r="N389" s="24">
        <v>0</v>
      </c>
      <c r="O389" s="24">
        <f t="shared" si="102"/>
        <v>259762</v>
      </c>
      <c r="P389" s="24">
        <v>0</v>
      </c>
      <c r="Q389" s="24">
        <v>0</v>
      </c>
      <c r="R389" s="24">
        <v>0</v>
      </c>
      <c r="S389" s="24">
        <v>0</v>
      </c>
      <c r="T389" s="24">
        <v>0</v>
      </c>
      <c r="U389" s="24">
        <v>259762</v>
      </c>
      <c r="V389" s="24">
        <v>259762</v>
      </c>
      <c r="W389" s="24">
        <v>0</v>
      </c>
      <c r="X389" s="24">
        <f>+$O389-$P389-$Q389-$R389-$S389-$W389</f>
        <v>259762</v>
      </c>
      <c r="Y389" s="12">
        <f t="shared" si="83"/>
        <v>0</v>
      </c>
      <c r="Z389" s="12">
        <f t="shared" si="84"/>
        <v>0</v>
      </c>
      <c r="AA389" s="12">
        <f t="shared" si="85"/>
        <v>0</v>
      </c>
      <c r="AB389" s="13">
        <f t="shared" si="86"/>
        <v>0</v>
      </c>
    </row>
    <row r="390" spans="1:28" outlineLevel="2" x14ac:dyDescent="0.35">
      <c r="A390" s="25" t="s">
        <v>228</v>
      </c>
      <c r="B390" s="25" t="s">
        <v>31</v>
      </c>
      <c r="C390" s="25" t="s">
        <v>79</v>
      </c>
      <c r="D390" s="25" t="s">
        <v>174</v>
      </c>
      <c r="E390" s="25" t="s">
        <v>34</v>
      </c>
      <c r="F390" s="26" t="s">
        <v>35</v>
      </c>
      <c r="G390" s="25">
        <v>1120</v>
      </c>
      <c r="H390" s="25">
        <v>709800000</v>
      </c>
      <c r="I390" s="26" t="s">
        <v>32</v>
      </c>
      <c r="J390" s="27" t="s">
        <v>447</v>
      </c>
      <c r="K390" s="24">
        <v>2377051</v>
      </c>
      <c r="L390" s="24">
        <v>2377051</v>
      </c>
      <c r="M390" s="24">
        <v>0</v>
      </c>
      <c r="N390" s="24">
        <v>0</v>
      </c>
      <c r="O390" s="24">
        <f t="shared" si="102"/>
        <v>2377051</v>
      </c>
      <c r="P390" s="24">
        <v>2370111.7200000002</v>
      </c>
      <c r="Q390" s="24">
        <v>0</v>
      </c>
      <c r="R390" s="24">
        <v>0</v>
      </c>
      <c r="S390" s="24">
        <v>0</v>
      </c>
      <c r="T390" s="24">
        <v>0</v>
      </c>
      <c r="U390" s="24">
        <v>6939.28</v>
      </c>
      <c r="V390" s="24">
        <v>6939.28</v>
      </c>
      <c r="W390" s="24">
        <v>0</v>
      </c>
      <c r="X390" s="24">
        <f>+$O390-$P390-$Q390-$R390-$S390-$W390</f>
        <v>6939.2799999997951</v>
      </c>
      <c r="Y390" s="12">
        <f t="shared" si="83"/>
        <v>0</v>
      </c>
      <c r="Z390" s="12">
        <f t="shared" si="84"/>
        <v>0</v>
      </c>
      <c r="AA390" s="12">
        <f t="shared" si="85"/>
        <v>0.9970807189244153</v>
      </c>
      <c r="AB390" s="13">
        <f t="shared" si="86"/>
        <v>0.9970807189244153</v>
      </c>
    </row>
    <row r="391" spans="1:28" outlineLevel="1" x14ac:dyDescent="0.35">
      <c r="A391" s="29"/>
      <c r="B391" s="29"/>
      <c r="C391" s="29"/>
      <c r="D391" s="29" t="s">
        <v>328</v>
      </c>
      <c r="E391" s="29"/>
      <c r="F391" s="39"/>
      <c r="G391" s="29"/>
      <c r="H391" s="29"/>
      <c r="I391" s="39"/>
      <c r="J391" s="40"/>
      <c r="K391" s="30">
        <f t="shared" ref="K391:X391" si="104">SUBTOTAL(9,K389:K390)</f>
        <v>2636813</v>
      </c>
      <c r="L391" s="30">
        <f t="shared" si="104"/>
        <v>2636813</v>
      </c>
      <c r="M391" s="30">
        <f t="shared" si="104"/>
        <v>0</v>
      </c>
      <c r="N391" s="30">
        <f t="shared" si="104"/>
        <v>0</v>
      </c>
      <c r="O391" s="30">
        <f t="shared" si="104"/>
        <v>2636813</v>
      </c>
      <c r="P391" s="30">
        <f t="shared" si="104"/>
        <v>2370111.7200000002</v>
      </c>
      <c r="Q391" s="30">
        <f t="shared" si="104"/>
        <v>0</v>
      </c>
      <c r="R391" s="30">
        <f t="shared" si="104"/>
        <v>0</v>
      </c>
      <c r="S391" s="30">
        <f t="shared" si="104"/>
        <v>0</v>
      </c>
      <c r="T391" s="30">
        <f t="shared" si="104"/>
        <v>0</v>
      </c>
      <c r="U391" s="30">
        <f t="shared" si="104"/>
        <v>266701.28000000003</v>
      </c>
      <c r="V391" s="30">
        <f t="shared" si="104"/>
        <v>266701.28000000003</v>
      </c>
      <c r="W391" s="30">
        <f t="shared" si="104"/>
        <v>0</v>
      </c>
      <c r="X391" s="30">
        <f t="shared" si="104"/>
        <v>266701.2799999998</v>
      </c>
      <c r="Y391" s="14">
        <f t="shared" si="83"/>
        <v>0</v>
      </c>
      <c r="Z391" s="14">
        <f t="shared" si="84"/>
        <v>0</v>
      </c>
      <c r="AA391" s="14">
        <f t="shared" si="85"/>
        <v>0.89885468556169901</v>
      </c>
      <c r="AB391" s="15">
        <f t="shared" si="86"/>
        <v>0.89885468556169901</v>
      </c>
    </row>
    <row r="392" spans="1:28" outlineLevel="2" x14ac:dyDescent="0.35">
      <c r="A392" s="25" t="s">
        <v>30</v>
      </c>
      <c r="B392" s="25" t="s">
        <v>31</v>
      </c>
      <c r="C392" s="25" t="s">
        <v>79</v>
      </c>
      <c r="D392" s="25" t="s">
        <v>80</v>
      </c>
      <c r="E392" s="25" t="s">
        <v>34</v>
      </c>
      <c r="F392" s="26" t="s">
        <v>35</v>
      </c>
      <c r="G392" s="25">
        <v>1120</v>
      </c>
      <c r="H392" s="25">
        <v>709800000</v>
      </c>
      <c r="I392" s="26" t="s">
        <v>32</v>
      </c>
      <c r="J392" s="27" t="s">
        <v>81</v>
      </c>
      <c r="K392" s="24">
        <v>92400</v>
      </c>
      <c r="L392" s="24">
        <v>92400</v>
      </c>
      <c r="M392" s="24">
        <v>0</v>
      </c>
      <c r="N392" s="24">
        <v>0</v>
      </c>
      <c r="O392" s="24">
        <f t="shared" si="102"/>
        <v>92400</v>
      </c>
      <c r="P392" s="24">
        <v>0</v>
      </c>
      <c r="Q392" s="24">
        <v>0</v>
      </c>
      <c r="R392" s="24">
        <v>0</v>
      </c>
      <c r="S392" s="24">
        <v>0</v>
      </c>
      <c r="T392" s="24">
        <v>0</v>
      </c>
      <c r="U392" s="24">
        <v>0</v>
      </c>
      <c r="V392" s="24">
        <v>92400</v>
      </c>
      <c r="W392" s="24">
        <v>0</v>
      </c>
      <c r="X392" s="24">
        <f>+$O392-$P392-$Q392-$R392-$S392-$W392</f>
        <v>92400</v>
      </c>
      <c r="Y392" s="12">
        <f t="shared" si="83"/>
        <v>0</v>
      </c>
      <c r="Z392" s="12">
        <f t="shared" si="84"/>
        <v>0</v>
      </c>
      <c r="AA392" s="12">
        <f t="shared" si="85"/>
        <v>0</v>
      </c>
      <c r="AB392" s="13">
        <f t="shared" si="86"/>
        <v>0</v>
      </c>
    </row>
    <row r="393" spans="1:28" outlineLevel="2" x14ac:dyDescent="0.35">
      <c r="A393" s="25" t="s">
        <v>141</v>
      </c>
      <c r="B393" s="25" t="s">
        <v>31</v>
      </c>
      <c r="C393" s="25" t="s">
        <v>79</v>
      </c>
      <c r="D393" s="25" t="s">
        <v>80</v>
      </c>
      <c r="E393" s="25" t="s">
        <v>34</v>
      </c>
      <c r="F393" s="26" t="s">
        <v>35</v>
      </c>
      <c r="G393" s="25">
        <v>1120</v>
      </c>
      <c r="H393" s="25">
        <v>709800000</v>
      </c>
      <c r="I393" s="26" t="s">
        <v>32</v>
      </c>
      <c r="J393" s="27" t="s">
        <v>81</v>
      </c>
      <c r="K393" s="24">
        <v>1874100</v>
      </c>
      <c r="L393" s="24">
        <v>1874100</v>
      </c>
      <c r="M393" s="24">
        <v>0</v>
      </c>
      <c r="N393" s="24">
        <v>0</v>
      </c>
      <c r="O393" s="24">
        <f t="shared" si="102"/>
        <v>1874100</v>
      </c>
      <c r="P393" s="24">
        <v>0</v>
      </c>
      <c r="Q393" s="24">
        <v>0</v>
      </c>
      <c r="R393" s="24">
        <v>0</v>
      </c>
      <c r="S393" s="24">
        <v>0</v>
      </c>
      <c r="T393" s="24">
        <v>0</v>
      </c>
      <c r="U393" s="24">
        <v>1522100</v>
      </c>
      <c r="V393" s="24">
        <v>1874100</v>
      </c>
      <c r="W393" s="24">
        <v>0</v>
      </c>
      <c r="X393" s="24">
        <f>+$O393-$P393-$Q393-$R393-$S393-$W393</f>
        <v>1874100</v>
      </c>
      <c r="Y393" s="12">
        <f t="shared" si="83"/>
        <v>0</v>
      </c>
      <c r="Z393" s="12">
        <f t="shared" si="84"/>
        <v>0</v>
      </c>
      <c r="AA393" s="12">
        <f t="shared" si="85"/>
        <v>0</v>
      </c>
      <c r="AB393" s="13">
        <f t="shared" si="86"/>
        <v>0</v>
      </c>
    </row>
    <row r="394" spans="1:28" outlineLevel="2" x14ac:dyDescent="0.35">
      <c r="A394" s="25" t="s">
        <v>199</v>
      </c>
      <c r="B394" s="25" t="s">
        <v>217</v>
      </c>
      <c r="C394" s="25" t="s">
        <v>79</v>
      </c>
      <c r="D394" s="25" t="s">
        <v>80</v>
      </c>
      <c r="E394" s="25" t="s">
        <v>34</v>
      </c>
      <c r="F394" s="26" t="s">
        <v>35</v>
      </c>
      <c r="G394" s="25">
        <v>1120</v>
      </c>
      <c r="H394" s="25">
        <v>709800000</v>
      </c>
      <c r="I394" s="26" t="s">
        <v>32</v>
      </c>
      <c r="J394" s="27" t="s">
        <v>81</v>
      </c>
      <c r="K394" s="24">
        <v>2460000</v>
      </c>
      <c r="L394" s="24">
        <v>2460000</v>
      </c>
      <c r="M394" s="24">
        <v>0</v>
      </c>
      <c r="N394" s="24">
        <v>0</v>
      </c>
      <c r="O394" s="24">
        <f t="shared" si="102"/>
        <v>2460000</v>
      </c>
      <c r="P394" s="24">
        <v>0</v>
      </c>
      <c r="Q394" s="24">
        <v>0</v>
      </c>
      <c r="R394" s="24">
        <v>0</v>
      </c>
      <c r="S394" s="24">
        <v>0</v>
      </c>
      <c r="T394" s="24">
        <v>0</v>
      </c>
      <c r="U394" s="24">
        <v>2460000</v>
      </c>
      <c r="V394" s="24">
        <v>2460000</v>
      </c>
      <c r="W394" s="24">
        <v>0</v>
      </c>
      <c r="X394" s="24">
        <f>+$O394-$P394-$Q394-$R394-$S394-$W394</f>
        <v>2460000</v>
      </c>
      <c r="Y394" s="12">
        <f t="shared" si="83"/>
        <v>0</v>
      </c>
      <c r="Z394" s="12">
        <f t="shared" si="84"/>
        <v>0</v>
      </c>
      <c r="AA394" s="12">
        <f t="shared" si="85"/>
        <v>0</v>
      </c>
      <c r="AB394" s="13">
        <f t="shared" si="86"/>
        <v>0</v>
      </c>
    </row>
    <row r="395" spans="1:28" outlineLevel="2" x14ac:dyDescent="0.35">
      <c r="A395" s="25" t="s">
        <v>223</v>
      </c>
      <c r="B395" s="25" t="s">
        <v>31</v>
      </c>
      <c r="C395" s="25" t="s">
        <v>79</v>
      </c>
      <c r="D395" s="25" t="s">
        <v>80</v>
      </c>
      <c r="E395" s="25" t="s">
        <v>34</v>
      </c>
      <c r="F395" s="26" t="s">
        <v>35</v>
      </c>
      <c r="G395" s="25">
        <v>1120</v>
      </c>
      <c r="H395" s="25">
        <v>709800000</v>
      </c>
      <c r="I395" s="26" t="s">
        <v>32</v>
      </c>
      <c r="J395" s="27" t="s">
        <v>81</v>
      </c>
      <c r="K395" s="24">
        <v>40097567</v>
      </c>
      <c r="L395" s="24">
        <v>40097567</v>
      </c>
      <c r="M395" s="24">
        <v>0</v>
      </c>
      <c r="N395" s="24">
        <v>0</v>
      </c>
      <c r="O395" s="24">
        <f t="shared" si="102"/>
        <v>40097567</v>
      </c>
      <c r="P395" s="24">
        <v>0</v>
      </c>
      <c r="Q395" s="24">
        <v>29697100.91</v>
      </c>
      <c r="R395" s="24">
        <v>0</v>
      </c>
      <c r="S395" s="24">
        <v>0</v>
      </c>
      <c r="T395" s="24">
        <v>0</v>
      </c>
      <c r="U395" s="24">
        <v>10400466.09</v>
      </c>
      <c r="V395" s="24">
        <v>10400466.09</v>
      </c>
      <c r="W395" s="24">
        <v>0</v>
      </c>
      <c r="X395" s="24">
        <f>+$O395-$P395-$Q395-$R395-$S395-$W395</f>
        <v>10400466.09</v>
      </c>
      <c r="Y395" s="12">
        <f t="shared" si="83"/>
        <v>0</v>
      </c>
      <c r="Z395" s="12">
        <f t="shared" si="84"/>
        <v>0</v>
      </c>
      <c r="AA395" s="12">
        <f t="shared" si="85"/>
        <v>0.7406210184772557</v>
      </c>
      <c r="AB395" s="13">
        <f t="shared" si="86"/>
        <v>0.7406210184772557</v>
      </c>
    </row>
    <row r="396" spans="1:28" outlineLevel="2" x14ac:dyDescent="0.35">
      <c r="A396" s="25" t="s">
        <v>228</v>
      </c>
      <c r="B396" s="25" t="s">
        <v>31</v>
      </c>
      <c r="C396" s="25" t="s">
        <v>79</v>
      </c>
      <c r="D396" s="25" t="s">
        <v>80</v>
      </c>
      <c r="E396" s="25" t="s">
        <v>34</v>
      </c>
      <c r="F396" s="26" t="s">
        <v>35</v>
      </c>
      <c r="G396" s="25">
        <v>1120</v>
      </c>
      <c r="H396" s="25">
        <v>709800000</v>
      </c>
      <c r="I396" s="26" t="s">
        <v>32</v>
      </c>
      <c r="J396" s="27" t="s">
        <v>81</v>
      </c>
      <c r="K396" s="24">
        <v>763998</v>
      </c>
      <c r="L396" s="24">
        <v>763998</v>
      </c>
      <c r="M396" s="24">
        <v>0</v>
      </c>
      <c r="N396" s="24">
        <v>0</v>
      </c>
      <c r="O396" s="24">
        <f t="shared" si="102"/>
        <v>763998</v>
      </c>
      <c r="P396" s="24">
        <v>0</v>
      </c>
      <c r="Q396" s="24">
        <v>0</v>
      </c>
      <c r="R396" s="24">
        <v>0</v>
      </c>
      <c r="S396" s="24">
        <v>0</v>
      </c>
      <c r="T396" s="24">
        <v>0</v>
      </c>
      <c r="U396" s="24">
        <v>255078</v>
      </c>
      <c r="V396" s="24">
        <v>763998</v>
      </c>
      <c r="W396" s="24">
        <v>0</v>
      </c>
      <c r="X396" s="24">
        <f>+$O396-$P396-$Q396-$R396-$S396-$W396</f>
        <v>763998</v>
      </c>
      <c r="Y396" s="12">
        <f t="shared" ref="Y396:Y459" si="105">IFERROR(($S396/$L396),0)</f>
        <v>0</v>
      </c>
      <c r="Z396" s="12">
        <f t="shared" ref="Z396:Z459" si="106">IFERROR(($S396/$O396),0)</f>
        <v>0</v>
      </c>
      <c r="AA396" s="12">
        <f t="shared" ref="AA396:AA459" si="107">IFERROR((($P396+$Q396+$R396)/$O396),0)</f>
        <v>0</v>
      </c>
      <c r="AB396" s="13">
        <f t="shared" ref="AB396:AB459" si="108">$Z396+$AA396</f>
        <v>0</v>
      </c>
    </row>
    <row r="397" spans="1:28" outlineLevel="1" x14ac:dyDescent="0.35">
      <c r="A397" s="29"/>
      <c r="B397" s="29"/>
      <c r="C397" s="29"/>
      <c r="D397" s="29" t="s">
        <v>329</v>
      </c>
      <c r="E397" s="29"/>
      <c r="F397" s="39"/>
      <c r="G397" s="29"/>
      <c r="H397" s="29"/>
      <c r="I397" s="39"/>
      <c r="J397" s="40"/>
      <c r="K397" s="30">
        <f t="shared" ref="K397:X397" si="109">SUBTOTAL(9,K392:K396)</f>
        <v>45288065</v>
      </c>
      <c r="L397" s="30">
        <f t="shared" si="109"/>
        <v>45288065</v>
      </c>
      <c r="M397" s="30">
        <f t="shared" si="109"/>
        <v>0</v>
      </c>
      <c r="N397" s="30">
        <f t="shared" si="109"/>
        <v>0</v>
      </c>
      <c r="O397" s="30">
        <f t="shared" si="109"/>
        <v>45288065</v>
      </c>
      <c r="P397" s="30">
        <f t="shared" si="109"/>
        <v>0</v>
      </c>
      <c r="Q397" s="30">
        <f t="shared" si="109"/>
        <v>29697100.91</v>
      </c>
      <c r="R397" s="30">
        <f t="shared" si="109"/>
        <v>0</v>
      </c>
      <c r="S397" s="30">
        <f t="shared" si="109"/>
        <v>0</v>
      </c>
      <c r="T397" s="30">
        <f t="shared" si="109"/>
        <v>0</v>
      </c>
      <c r="U397" s="30">
        <f t="shared" si="109"/>
        <v>14637644.09</v>
      </c>
      <c r="V397" s="30">
        <f t="shared" si="109"/>
        <v>15590964.09</v>
      </c>
      <c r="W397" s="30">
        <f t="shared" si="109"/>
        <v>0</v>
      </c>
      <c r="X397" s="30">
        <f t="shared" si="109"/>
        <v>15590964.09</v>
      </c>
      <c r="Y397" s="14">
        <f t="shared" si="105"/>
        <v>0</v>
      </c>
      <c r="Z397" s="14">
        <f t="shared" si="106"/>
        <v>0</v>
      </c>
      <c r="AA397" s="14">
        <f t="shared" si="107"/>
        <v>0.65573790600238713</v>
      </c>
      <c r="AB397" s="15">
        <f t="shared" si="108"/>
        <v>0.65573790600238713</v>
      </c>
    </row>
    <row r="398" spans="1:28" outlineLevel="2" x14ac:dyDescent="0.35">
      <c r="A398" s="25" t="s">
        <v>141</v>
      </c>
      <c r="B398" s="25" t="s">
        <v>31</v>
      </c>
      <c r="C398" s="25" t="s">
        <v>79</v>
      </c>
      <c r="D398" s="25" t="s">
        <v>175</v>
      </c>
      <c r="E398" s="25" t="s">
        <v>34</v>
      </c>
      <c r="F398" s="26" t="s">
        <v>35</v>
      </c>
      <c r="G398" s="25">
        <v>1120</v>
      </c>
      <c r="H398" s="25">
        <v>709800000</v>
      </c>
      <c r="I398" s="26" t="s">
        <v>32</v>
      </c>
      <c r="J398" s="27" t="s">
        <v>448</v>
      </c>
      <c r="K398" s="24">
        <v>541415</v>
      </c>
      <c r="L398" s="24">
        <v>541415</v>
      </c>
      <c r="M398" s="24">
        <v>0</v>
      </c>
      <c r="N398" s="24">
        <v>0</v>
      </c>
      <c r="O398" s="24">
        <f t="shared" si="102"/>
        <v>541415</v>
      </c>
      <c r="P398" s="24">
        <v>0</v>
      </c>
      <c r="Q398" s="24">
        <v>0</v>
      </c>
      <c r="R398" s="24">
        <v>0</v>
      </c>
      <c r="S398" s="24">
        <v>0</v>
      </c>
      <c r="T398" s="24">
        <v>0</v>
      </c>
      <c r="U398" s="24">
        <v>541415</v>
      </c>
      <c r="V398" s="24">
        <v>541415</v>
      </c>
      <c r="W398" s="24">
        <v>0</v>
      </c>
      <c r="X398" s="24">
        <f>+$O398-$P398-$Q398-$R398-$S398-$W398</f>
        <v>541415</v>
      </c>
      <c r="Y398" s="12">
        <f t="shared" si="105"/>
        <v>0</v>
      </c>
      <c r="Z398" s="12">
        <f t="shared" si="106"/>
        <v>0</v>
      </c>
      <c r="AA398" s="12">
        <f t="shared" si="107"/>
        <v>0</v>
      </c>
      <c r="AB398" s="13">
        <f t="shared" si="108"/>
        <v>0</v>
      </c>
    </row>
    <row r="399" spans="1:28" outlineLevel="2" x14ac:dyDescent="0.35">
      <c r="A399" s="25" t="s">
        <v>228</v>
      </c>
      <c r="B399" s="25" t="s">
        <v>31</v>
      </c>
      <c r="C399" s="25" t="s">
        <v>79</v>
      </c>
      <c r="D399" s="25" t="s">
        <v>175</v>
      </c>
      <c r="E399" s="25" t="s">
        <v>34</v>
      </c>
      <c r="F399" s="26" t="s">
        <v>35</v>
      </c>
      <c r="G399" s="25">
        <v>1120</v>
      </c>
      <c r="H399" s="25">
        <v>709800000</v>
      </c>
      <c r="I399" s="26" t="s">
        <v>32</v>
      </c>
      <c r="J399" s="27" t="s">
        <v>448</v>
      </c>
      <c r="K399" s="24">
        <v>1924450</v>
      </c>
      <c r="L399" s="24">
        <v>1924450</v>
      </c>
      <c r="M399" s="24">
        <v>0</v>
      </c>
      <c r="N399" s="24">
        <v>0</v>
      </c>
      <c r="O399" s="24">
        <f t="shared" si="102"/>
        <v>1924450</v>
      </c>
      <c r="P399" s="24">
        <v>1923608</v>
      </c>
      <c r="Q399" s="24">
        <v>0</v>
      </c>
      <c r="R399" s="24">
        <v>0</v>
      </c>
      <c r="S399" s="24">
        <v>0</v>
      </c>
      <c r="T399" s="24">
        <v>0</v>
      </c>
      <c r="U399" s="24">
        <v>842</v>
      </c>
      <c r="V399" s="24">
        <v>842</v>
      </c>
      <c r="W399" s="24">
        <v>0</v>
      </c>
      <c r="X399" s="24">
        <f>+$O399-$P399-$Q399-$R399-$S399-$W399</f>
        <v>842</v>
      </c>
      <c r="Y399" s="12">
        <f t="shared" si="105"/>
        <v>0</v>
      </c>
      <c r="Z399" s="12">
        <f t="shared" si="106"/>
        <v>0</v>
      </c>
      <c r="AA399" s="12">
        <f t="shared" si="107"/>
        <v>0.99956247239471019</v>
      </c>
      <c r="AB399" s="13">
        <f t="shared" si="108"/>
        <v>0.99956247239471019</v>
      </c>
    </row>
    <row r="400" spans="1:28" outlineLevel="1" x14ac:dyDescent="0.35">
      <c r="A400" s="29"/>
      <c r="B400" s="29"/>
      <c r="C400" s="29"/>
      <c r="D400" s="29" t="s">
        <v>330</v>
      </c>
      <c r="E400" s="29"/>
      <c r="F400" s="39"/>
      <c r="G400" s="29"/>
      <c r="H400" s="29"/>
      <c r="I400" s="39"/>
      <c r="J400" s="40"/>
      <c r="K400" s="30">
        <f t="shared" ref="K400:X400" si="110">SUBTOTAL(9,K398:K399)</f>
        <v>2465865</v>
      </c>
      <c r="L400" s="30">
        <f t="shared" si="110"/>
        <v>2465865</v>
      </c>
      <c r="M400" s="30">
        <f t="shared" si="110"/>
        <v>0</v>
      </c>
      <c r="N400" s="30">
        <f t="shared" si="110"/>
        <v>0</v>
      </c>
      <c r="O400" s="30">
        <f t="shared" si="110"/>
        <v>2465865</v>
      </c>
      <c r="P400" s="30">
        <f t="shared" si="110"/>
        <v>1923608</v>
      </c>
      <c r="Q400" s="30">
        <f t="shared" si="110"/>
        <v>0</v>
      </c>
      <c r="R400" s="30">
        <f t="shared" si="110"/>
        <v>0</v>
      </c>
      <c r="S400" s="30">
        <f t="shared" si="110"/>
        <v>0</v>
      </c>
      <c r="T400" s="30">
        <f t="shared" si="110"/>
        <v>0</v>
      </c>
      <c r="U400" s="30">
        <f t="shared" si="110"/>
        <v>542257</v>
      </c>
      <c r="V400" s="30">
        <f t="shared" si="110"/>
        <v>542257</v>
      </c>
      <c r="W400" s="30">
        <f t="shared" si="110"/>
        <v>0</v>
      </c>
      <c r="X400" s="30">
        <f t="shared" si="110"/>
        <v>542257</v>
      </c>
      <c r="Y400" s="14">
        <f t="shared" si="105"/>
        <v>0</v>
      </c>
      <c r="Z400" s="14">
        <f t="shared" si="106"/>
        <v>0</v>
      </c>
      <c r="AA400" s="14">
        <f t="shared" si="107"/>
        <v>0.78009461182992579</v>
      </c>
      <c r="AB400" s="15">
        <f t="shared" si="108"/>
        <v>0.78009461182992579</v>
      </c>
    </row>
    <row r="401" spans="1:28" outlineLevel="2" x14ac:dyDescent="0.35">
      <c r="A401" s="25" t="s">
        <v>30</v>
      </c>
      <c r="B401" s="25" t="s">
        <v>31</v>
      </c>
      <c r="C401" s="25" t="s">
        <v>79</v>
      </c>
      <c r="D401" s="25" t="s">
        <v>82</v>
      </c>
      <c r="E401" s="25" t="s">
        <v>34</v>
      </c>
      <c r="F401" s="26" t="s">
        <v>35</v>
      </c>
      <c r="G401" s="25">
        <v>1120</v>
      </c>
      <c r="H401" s="25">
        <v>709800000</v>
      </c>
      <c r="I401" s="26" t="s">
        <v>32</v>
      </c>
      <c r="J401" s="27" t="s">
        <v>83</v>
      </c>
      <c r="K401" s="24">
        <v>150000</v>
      </c>
      <c r="L401" s="24">
        <v>150000</v>
      </c>
      <c r="M401" s="24">
        <v>0</v>
      </c>
      <c r="N401" s="24">
        <v>0</v>
      </c>
      <c r="O401" s="24">
        <f t="shared" si="102"/>
        <v>150000</v>
      </c>
      <c r="P401" s="24">
        <v>0</v>
      </c>
      <c r="Q401" s="24">
        <v>0</v>
      </c>
      <c r="R401" s="24">
        <v>0</v>
      </c>
      <c r="S401" s="24">
        <v>0</v>
      </c>
      <c r="T401" s="24">
        <v>0</v>
      </c>
      <c r="U401" s="24">
        <v>0</v>
      </c>
      <c r="V401" s="24">
        <v>150000</v>
      </c>
      <c r="W401" s="24">
        <v>0</v>
      </c>
      <c r="X401" s="24">
        <f>+$O401-$P401-$Q401-$R401-$S401-$W401</f>
        <v>150000</v>
      </c>
      <c r="Y401" s="12">
        <f t="shared" si="105"/>
        <v>0</v>
      </c>
      <c r="Z401" s="12">
        <f t="shared" si="106"/>
        <v>0</v>
      </c>
      <c r="AA401" s="12">
        <f t="shared" si="107"/>
        <v>0</v>
      </c>
      <c r="AB401" s="13">
        <f t="shared" si="108"/>
        <v>0</v>
      </c>
    </row>
    <row r="402" spans="1:28" outlineLevel="2" x14ac:dyDescent="0.35">
      <c r="A402" s="25" t="s">
        <v>199</v>
      </c>
      <c r="B402" s="25" t="s">
        <v>217</v>
      </c>
      <c r="C402" s="25" t="s">
        <v>79</v>
      </c>
      <c r="D402" s="25" t="s">
        <v>82</v>
      </c>
      <c r="E402" s="25" t="s">
        <v>34</v>
      </c>
      <c r="F402" s="26" t="s">
        <v>35</v>
      </c>
      <c r="G402" s="25">
        <v>1120</v>
      </c>
      <c r="H402" s="25">
        <v>709800000</v>
      </c>
      <c r="I402" s="26" t="s">
        <v>32</v>
      </c>
      <c r="J402" s="27" t="s">
        <v>83</v>
      </c>
      <c r="K402" s="24">
        <v>275000</v>
      </c>
      <c r="L402" s="24">
        <v>275000</v>
      </c>
      <c r="M402" s="24">
        <v>0</v>
      </c>
      <c r="N402" s="24">
        <v>0</v>
      </c>
      <c r="O402" s="24">
        <f t="shared" si="102"/>
        <v>275000</v>
      </c>
      <c r="P402" s="24">
        <v>0</v>
      </c>
      <c r="Q402" s="24">
        <v>0</v>
      </c>
      <c r="R402" s="24">
        <v>0</v>
      </c>
      <c r="S402" s="24">
        <v>0</v>
      </c>
      <c r="T402" s="24">
        <v>0</v>
      </c>
      <c r="U402" s="24">
        <v>275000</v>
      </c>
      <c r="V402" s="24">
        <v>275000</v>
      </c>
      <c r="W402" s="24">
        <v>0</v>
      </c>
      <c r="X402" s="24">
        <f>+$O402-$P402-$Q402-$R402-$S402-$W402</f>
        <v>275000</v>
      </c>
      <c r="Y402" s="12">
        <f t="shared" si="105"/>
        <v>0</v>
      </c>
      <c r="Z402" s="12">
        <f t="shared" si="106"/>
        <v>0</v>
      </c>
      <c r="AA402" s="12">
        <f t="shared" si="107"/>
        <v>0</v>
      </c>
      <c r="AB402" s="13">
        <f t="shared" si="108"/>
        <v>0</v>
      </c>
    </row>
    <row r="403" spans="1:28" outlineLevel="1" x14ac:dyDescent="0.35">
      <c r="A403" s="29"/>
      <c r="B403" s="29"/>
      <c r="C403" s="29"/>
      <c r="D403" s="29" t="s">
        <v>331</v>
      </c>
      <c r="E403" s="29"/>
      <c r="F403" s="39"/>
      <c r="G403" s="29"/>
      <c r="H403" s="29"/>
      <c r="I403" s="39"/>
      <c r="J403" s="40"/>
      <c r="K403" s="30">
        <f t="shared" ref="K403:X403" si="111">SUBTOTAL(9,K401:K402)</f>
        <v>425000</v>
      </c>
      <c r="L403" s="30">
        <f t="shared" si="111"/>
        <v>425000</v>
      </c>
      <c r="M403" s="30">
        <f t="shared" si="111"/>
        <v>0</v>
      </c>
      <c r="N403" s="30">
        <f t="shared" si="111"/>
        <v>0</v>
      </c>
      <c r="O403" s="30">
        <f t="shared" si="111"/>
        <v>425000</v>
      </c>
      <c r="P403" s="30">
        <f t="shared" si="111"/>
        <v>0</v>
      </c>
      <c r="Q403" s="30">
        <f t="shared" si="111"/>
        <v>0</v>
      </c>
      <c r="R403" s="30">
        <f t="shared" si="111"/>
        <v>0</v>
      </c>
      <c r="S403" s="30">
        <f t="shared" si="111"/>
        <v>0</v>
      </c>
      <c r="T403" s="30">
        <f t="shared" si="111"/>
        <v>0</v>
      </c>
      <c r="U403" s="30">
        <f t="shared" si="111"/>
        <v>275000</v>
      </c>
      <c r="V403" s="30">
        <f t="shared" si="111"/>
        <v>425000</v>
      </c>
      <c r="W403" s="30">
        <f t="shared" si="111"/>
        <v>0</v>
      </c>
      <c r="X403" s="30">
        <f t="shared" si="111"/>
        <v>425000</v>
      </c>
      <c r="Y403" s="14">
        <f t="shared" si="105"/>
        <v>0</v>
      </c>
      <c r="Z403" s="14">
        <f t="shared" si="106"/>
        <v>0</v>
      </c>
      <c r="AA403" s="14">
        <f t="shared" si="107"/>
        <v>0</v>
      </c>
      <c r="AB403" s="15">
        <f t="shared" si="108"/>
        <v>0</v>
      </c>
    </row>
    <row r="404" spans="1:28" outlineLevel="2" x14ac:dyDescent="0.35">
      <c r="A404" s="25" t="s">
        <v>141</v>
      </c>
      <c r="B404" s="25" t="s">
        <v>31</v>
      </c>
      <c r="C404" s="25" t="s">
        <v>79</v>
      </c>
      <c r="D404" s="25" t="s">
        <v>176</v>
      </c>
      <c r="E404" s="25" t="s">
        <v>34</v>
      </c>
      <c r="F404" s="26" t="s">
        <v>35</v>
      </c>
      <c r="G404" s="25">
        <v>1120</v>
      </c>
      <c r="H404" s="25">
        <v>709800000</v>
      </c>
      <c r="I404" s="26" t="s">
        <v>32</v>
      </c>
      <c r="J404" s="27" t="s">
        <v>449</v>
      </c>
      <c r="K404" s="24">
        <v>11891295</v>
      </c>
      <c r="L404" s="24">
        <v>11891295</v>
      </c>
      <c r="M404" s="24">
        <v>0</v>
      </c>
      <c r="N404" s="24">
        <v>0</v>
      </c>
      <c r="O404" s="24">
        <f t="shared" si="102"/>
        <v>11891295</v>
      </c>
      <c r="P404" s="24">
        <v>0</v>
      </c>
      <c r="Q404" s="24">
        <v>2599000</v>
      </c>
      <c r="R404" s="24">
        <v>0</v>
      </c>
      <c r="S404" s="24">
        <v>0</v>
      </c>
      <c r="T404" s="24">
        <v>0</v>
      </c>
      <c r="U404" s="24">
        <v>1364765</v>
      </c>
      <c r="V404" s="24">
        <v>9292295</v>
      </c>
      <c r="W404" s="24">
        <v>0</v>
      </c>
      <c r="X404" s="24">
        <f>+$O404-$P404-$Q404-$R404-$S404-$W404</f>
        <v>9292295</v>
      </c>
      <c r="Y404" s="12">
        <f t="shared" si="105"/>
        <v>0</v>
      </c>
      <c r="Z404" s="12">
        <f t="shared" si="106"/>
        <v>0</v>
      </c>
      <c r="AA404" s="12">
        <f t="shared" si="107"/>
        <v>0.218563243111873</v>
      </c>
      <c r="AB404" s="13">
        <f t="shared" si="108"/>
        <v>0.218563243111873</v>
      </c>
    </row>
    <row r="405" spans="1:28" outlineLevel="2" x14ac:dyDescent="0.35">
      <c r="A405" s="25" t="s">
        <v>228</v>
      </c>
      <c r="B405" s="25" t="s">
        <v>31</v>
      </c>
      <c r="C405" s="25" t="s">
        <v>79</v>
      </c>
      <c r="D405" s="25" t="s">
        <v>176</v>
      </c>
      <c r="E405" s="25" t="s">
        <v>34</v>
      </c>
      <c r="F405" s="26" t="s">
        <v>35</v>
      </c>
      <c r="G405" s="25">
        <v>1120</v>
      </c>
      <c r="H405" s="25">
        <v>709800000</v>
      </c>
      <c r="I405" s="26" t="s">
        <v>32</v>
      </c>
      <c r="J405" s="27" t="s">
        <v>449</v>
      </c>
      <c r="K405" s="24">
        <v>719916</v>
      </c>
      <c r="L405" s="24">
        <v>719916</v>
      </c>
      <c r="M405" s="24">
        <v>0</v>
      </c>
      <c r="N405" s="24">
        <v>0</v>
      </c>
      <c r="O405" s="24">
        <f t="shared" si="102"/>
        <v>719916</v>
      </c>
      <c r="P405" s="24">
        <v>0</v>
      </c>
      <c r="Q405" s="24">
        <v>0</v>
      </c>
      <c r="R405" s="24">
        <v>0</v>
      </c>
      <c r="S405" s="24">
        <v>0</v>
      </c>
      <c r="T405" s="24">
        <v>0</v>
      </c>
      <c r="U405" s="24">
        <v>0</v>
      </c>
      <c r="V405" s="24">
        <v>719916</v>
      </c>
      <c r="W405" s="24">
        <v>0</v>
      </c>
      <c r="X405" s="24">
        <f>+$O405-$P405-$Q405-$R405-$S405-$W405</f>
        <v>719916</v>
      </c>
      <c r="Y405" s="12">
        <f t="shared" si="105"/>
        <v>0</v>
      </c>
      <c r="Z405" s="12">
        <f t="shared" si="106"/>
        <v>0</v>
      </c>
      <c r="AA405" s="12">
        <f t="shared" si="107"/>
        <v>0</v>
      </c>
      <c r="AB405" s="13">
        <f t="shared" si="108"/>
        <v>0</v>
      </c>
    </row>
    <row r="406" spans="1:28" outlineLevel="1" x14ac:dyDescent="0.35">
      <c r="A406" s="29"/>
      <c r="B406" s="29"/>
      <c r="C406" s="29"/>
      <c r="D406" s="29" t="s">
        <v>332</v>
      </c>
      <c r="E406" s="29"/>
      <c r="F406" s="39"/>
      <c r="G406" s="29"/>
      <c r="H406" s="29"/>
      <c r="I406" s="39"/>
      <c r="J406" s="40"/>
      <c r="K406" s="30">
        <f t="shared" ref="K406:X406" si="112">SUBTOTAL(9,K404:K405)</f>
        <v>12611211</v>
      </c>
      <c r="L406" s="30">
        <f t="shared" si="112"/>
        <v>12611211</v>
      </c>
      <c r="M406" s="30">
        <f t="shared" si="112"/>
        <v>0</v>
      </c>
      <c r="N406" s="30">
        <f t="shared" si="112"/>
        <v>0</v>
      </c>
      <c r="O406" s="30">
        <f t="shared" si="112"/>
        <v>12611211</v>
      </c>
      <c r="P406" s="30">
        <f t="shared" si="112"/>
        <v>0</v>
      </c>
      <c r="Q406" s="30">
        <f t="shared" si="112"/>
        <v>2599000</v>
      </c>
      <c r="R406" s="30">
        <f t="shared" si="112"/>
        <v>0</v>
      </c>
      <c r="S406" s="30">
        <f t="shared" si="112"/>
        <v>0</v>
      </c>
      <c r="T406" s="30">
        <f t="shared" si="112"/>
        <v>0</v>
      </c>
      <c r="U406" s="30">
        <f t="shared" si="112"/>
        <v>1364765</v>
      </c>
      <c r="V406" s="30">
        <f t="shared" si="112"/>
        <v>10012211</v>
      </c>
      <c r="W406" s="30">
        <f t="shared" si="112"/>
        <v>0</v>
      </c>
      <c r="X406" s="30">
        <f t="shared" si="112"/>
        <v>10012211</v>
      </c>
      <c r="Y406" s="14">
        <f t="shared" si="105"/>
        <v>0</v>
      </c>
      <c r="Z406" s="14">
        <f t="shared" si="106"/>
        <v>0</v>
      </c>
      <c r="AA406" s="14">
        <f t="shared" si="107"/>
        <v>0.20608647337674391</v>
      </c>
      <c r="AB406" s="15">
        <f t="shared" si="108"/>
        <v>0.20608647337674391</v>
      </c>
    </row>
    <row r="407" spans="1:28" ht="29" outlineLevel="2" x14ac:dyDescent="0.35">
      <c r="A407" s="25" t="s">
        <v>141</v>
      </c>
      <c r="B407" s="25" t="s">
        <v>31</v>
      </c>
      <c r="C407" s="25" t="s">
        <v>79</v>
      </c>
      <c r="D407" s="25" t="s">
        <v>177</v>
      </c>
      <c r="E407" s="25" t="s">
        <v>34</v>
      </c>
      <c r="F407" s="26" t="s">
        <v>35</v>
      </c>
      <c r="G407" s="25">
        <v>1120</v>
      </c>
      <c r="H407" s="25">
        <v>709800000</v>
      </c>
      <c r="I407" s="26" t="s">
        <v>32</v>
      </c>
      <c r="J407" s="27" t="s">
        <v>450</v>
      </c>
      <c r="K407" s="24">
        <v>1814820</v>
      </c>
      <c r="L407" s="24">
        <v>1814820</v>
      </c>
      <c r="M407" s="24">
        <v>0</v>
      </c>
      <c r="N407" s="24">
        <v>0</v>
      </c>
      <c r="O407" s="24">
        <f t="shared" si="102"/>
        <v>1814820</v>
      </c>
      <c r="P407" s="24">
        <v>0</v>
      </c>
      <c r="Q407" s="24">
        <v>0</v>
      </c>
      <c r="R407" s="24">
        <v>0</v>
      </c>
      <c r="S407" s="24">
        <v>0</v>
      </c>
      <c r="T407" s="24">
        <v>0</v>
      </c>
      <c r="U407" s="24">
        <v>1814820</v>
      </c>
      <c r="V407" s="24">
        <v>1814820</v>
      </c>
      <c r="W407" s="24">
        <v>0</v>
      </c>
      <c r="X407" s="24">
        <f>+$O407-$P407-$Q407-$R407-$S407-$W407</f>
        <v>1814820</v>
      </c>
      <c r="Y407" s="12">
        <f t="shared" si="105"/>
        <v>0</v>
      </c>
      <c r="Z407" s="12">
        <f t="shared" si="106"/>
        <v>0</v>
      </c>
      <c r="AA407" s="12">
        <f t="shared" si="107"/>
        <v>0</v>
      </c>
      <c r="AB407" s="13">
        <f t="shared" si="108"/>
        <v>0</v>
      </c>
    </row>
    <row r="408" spans="1:28" outlineLevel="1" x14ac:dyDescent="0.35">
      <c r="A408" s="29"/>
      <c r="B408" s="29"/>
      <c r="C408" s="29"/>
      <c r="D408" s="29" t="s">
        <v>333</v>
      </c>
      <c r="E408" s="29"/>
      <c r="F408" s="39"/>
      <c r="G408" s="29"/>
      <c r="H408" s="29"/>
      <c r="I408" s="39"/>
      <c r="J408" s="40"/>
      <c r="K408" s="30">
        <f t="shared" ref="K408:X408" si="113">SUBTOTAL(9,K407:K407)</f>
        <v>1814820</v>
      </c>
      <c r="L408" s="30">
        <f t="shared" si="113"/>
        <v>1814820</v>
      </c>
      <c r="M408" s="30">
        <f t="shared" si="113"/>
        <v>0</v>
      </c>
      <c r="N408" s="30">
        <f t="shared" si="113"/>
        <v>0</v>
      </c>
      <c r="O408" s="30">
        <f t="shared" si="113"/>
        <v>1814820</v>
      </c>
      <c r="P408" s="30">
        <f t="shared" si="113"/>
        <v>0</v>
      </c>
      <c r="Q408" s="30">
        <f t="shared" si="113"/>
        <v>0</v>
      </c>
      <c r="R408" s="30">
        <f t="shared" si="113"/>
        <v>0</v>
      </c>
      <c r="S408" s="30">
        <f t="shared" si="113"/>
        <v>0</v>
      </c>
      <c r="T408" s="30">
        <f t="shared" si="113"/>
        <v>0</v>
      </c>
      <c r="U408" s="30">
        <f t="shared" si="113"/>
        <v>1814820</v>
      </c>
      <c r="V408" s="30">
        <f t="shared" si="113"/>
        <v>1814820</v>
      </c>
      <c r="W408" s="30">
        <f t="shared" si="113"/>
        <v>0</v>
      </c>
      <c r="X408" s="30">
        <f t="shared" si="113"/>
        <v>1814820</v>
      </c>
      <c r="Y408" s="14">
        <f t="shared" si="105"/>
        <v>0</v>
      </c>
      <c r="Z408" s="14">
        <f t="shared" si="106"/>
        <v>0</v>
      </c>
      <c r="AA408" s="14">
        <f t="shared" si="107"/>
        <v>0</v>
      </c>
      <c r="AB408" s="15">
        <f t="shared" si="108"/>
        <v>0</v>
      </c>
    </row>
    <row r="409" spans="1:28" outlineLevel="2" x14ac:dyDescent="0.35">
      <c r="A409" s="25" t="s">
        <v>141</v>
      </c>
      <c r="B409" s="25" t="s">
        <v>31</v>
      </c>
      <c r="C409" s="25" t="s">
        <v>79</v>
      </c>
      <c r="D409" s="25" t="s">
        <v>178</v>
      </c>
      <c r="E409" s="25" t="s">
        <v>34</v>
      </c>
      <c r="F409" s="26" t="s">
        <v>35</v>
      </c>
      <c r="G409" s="25">
        <v>1120</v>
      </c>
      <c r="H409" s="25">
        <v>709800000</v>
      </c>
      <c r="I409" s="26" t="s">
        <v>32</v>
      </c>
      <c r="J409" s="27" t="s">
        <v>179</v>
      </c>
      <c r="K409" s="24">
        <v>555860</v>
      </c>
      <c r="L409" s="24">
        <v>555860</v>
      </c>
      <c r="M409" s="24">
        <v>0</v>
      </c>
      <c r="N409" s="24">
        <v>0</v>
      </c>
      <c r="O409" s="24">
        <f t="shared" si="102"/>
        <v>555860</v>
      </c>
      <c r="P409" s="24">
        <v>0</v>
      </c>
      <c r="Q409" s="24">
        <v>0</v>
      </c>
      <c r="R409" s="24">
        <v>0</v>
      </c>
      <c r="S409" s="24">
        <v>0</v>
      </c>
      <c r="T409" s="24">
        <v>0</v>
      </c>
      <c r="U409" s="24">
        <v>555860</v>
      </c>
      <c r="V409" s="24">
        <v>555860</v>
      </c>
      <c r="W409" s="24">
        <v>0</v>
      </c>
      <c r="X409" s="24">
        <f>+$O409-$P409-$Q409-$R409-$S409-$W409</f>
        <v>555860</v>
      </c>
      <c r="Y409" s="12">
        <f t="shared" si="105"/>
        <v>0</v>
      </c>
      <c r="Z409" s="12">
        <f t="shared" si="106"/>
        <v>0</v>
      </c>
      <c r="AA409" s="12">
        <f t="shared" si="107"/>
        <v>0</v>
      </c>
      <c r="AB409" s="13">
        <f t="shared" si="108"/>
        <v>0</v>
      </c>
    </row>
    <row r="410" spans="1:28" outlineLevel="1" x14ac:dyDescent="0.35">
      <c r="A410" s="29"/>
      <c r="B410" s="29"/>
      <c r="C410" s="29"/>
      <c r="D410" s="29" t="s">
        <v>334</v>
      </c>
      <c r="E410" s="29"/>
      <c r="F410" s="39"/>
      <c r="G410" s="29"/>
      <c r="H410" s="29"/>
      <c r="I410" s="39"/>
      <c r="J410" s="40"/>
      <c r="K410" s="30">
        <f t="shared" ref="K410:X410" si="114">SUBTOTAL(9,K409:K409)</f>
        <v>555860</v>
      </c>
      <c r="L410" s="30">
        <f t="shared" si="114"/>
        <v>555860</v>
      </c>
      <c r="M410" s="30">
        <f t="shared" si="114"/>
        <v>0</v>
      </c>
      <c r="N410" s="30">
        <f t="shared" si="114"/>
        <v>0</v>
      </c>
      <c r="O410" s="30">
        <f t="shared" si="114"/>
        <v>555860</v>
      </c>
      <c r="P410" s="30">
        <f t="shared" si="114"/>
        <v>0</v>
      </c>
      <c r="Q410" s="30">
        <f t="shared" si="114"/>
        <v>0</v>
      </c>
      <c r="R410" s="30">
        <f t="shared" si="114"/>
        <v>0</v>
      </c>
      <c r="S410" s="30">
        <f t="shared" si="114"/>
        <v>0</v>
      </c>
      <c r="T410" s="30">
        <f t="shared" si="114"/>
        <v>0</v>
      </c>
      <c r="U410" s="30">
        <f t="shared" si="114"/>
        <v>555860</v>
      </c>
      <c r="V410" s="30">
        <f t="shared" si="114"/>
        <v>555860</v>
      </c>
      <c r="W410" s="30">
        <f t="shared" si="114"/>
        <v>0</v>
      </c>
      <c r="X410" s="30">
        <f t="shared" si="114"/>
        <v>555860</v>
      </c>
      <c r="Y410" s="14">
        <f t="shared" si="105"/>
        <v>0</v>
      </c>
      <c r="Z410" s="14">
        <f t="shared" si="106"/>
        <v>0</v>
      </c>
      <c r="AA410" s="14">
        <f t="shared" si="107"/>
        <v>0</v>
      </c>
      <c r="AB410" s="15">
        <f t="shared" si="108"/>
        <v>0</v>
      </c>
    </row>
    <row r="411" spans="1:28" ht="29" outlineLevel="2" x14ac:dyDescent="0.35">
      <c r="A411" s="25" t="s">
        <v>30</v>
      </c>
      <c r="B411" s="25" t="s">
        <v>31</v>
      </c>
      <c r="C411" s="25" t="s">
        <v>79</v>
      </c>
      <c r="D411" s="25" t="s">
        <v>84</v>
      </c>
      <c r="E411" s="25" t="s">
        <v>34</v>
      </c>
      <c r="F411" s="26" t="s">
        <v>35</v>
      </c>
      <c r="G411" s="25">
        <v>1120</v>
      </c>
      <c r="H411" s="25">
        <v>709800000</v>
      </c>
      <c r="I411" s="26" t="s">
        <v>32</v>
      </c>
      <c r="J411" s="27" t="s">
        <v>393</v>
      </c>
      <c r="K411" s="24">
        <v>6873731</v>
      </c>
      <c r="L411" s="24">
        <v>6873731</v>
      </c>
      <c r="M411" s="24">
        <v>0</v>
      </c>
      <c r="N411" s="24">
        <v>0</v>
      </c>
      <c r="O411" s="24">
        <f t="shared" si="102"/>
        <v>6873731</v>
      </c>
      <c r="P411" s="24">
        <v>0</v>
      </c>
      <c r="Q411" s="24">
        <v>0</v>
      </c>
      <c r="R411" s="24">
        <v>0</v>
      </c>
      <c r="S411" s="24">
        <v>0</v>
      </c>
      <c r="T411" s="24">
        <v>0</v>
      </c>
      <c r="U411" s="24">
        <v>0</v>
      </c>
      <c r="V411" s="24">
        <v>6873731</v>
      </c>
      <c r="W411" s="24">
        <v>0</v>
      </c>
      <c r="X411" s="24">
        <f t="shared" ref="X411:X417" si="115">+$O411-$P411-$Q411-$R411-$S411-$W411</f>
        <v>6873731</v>
      </c>
      <c r="Y411" s="12">
        <f t="shared" si="105"/>
        <v>0</v>
      </c>
      <c r="Z411" s="12">
        <f t="shared" si="106"/>
        <v>0</v>
      </c>
      <c r="AA411" s="12">
        <f t="shared" si="107"/>
        <v>0</v>
      </c>
      <c r="AB411" s="13">
        <f t="shared" si="108"/>
        <v>0</v>
      </c>
    </row>
    <row r="412" spans="1:28" ht="29" outlineLevel="2" x14ac:dyDescent="0.35">
      <c r="A412" s="25" t="s">
        <v>141</v>
      </c>
      <c r="B412" s="25" t="s">
        <v>31</v>
      </c>
      <c r="C412" s="25" t="s">
        <v>79</v>
      </c>
      <c r="D412" s="25" t="s">
        <v>84</v>
      </c>
      <c r="E412" s="25" t="s">
        <v>34</v>
      </c>
      <c r="F412" s="26" t="s">
        <v>35</v>
      </c>
      <c r="G412" s="25">
        <v>1120</v>
      </c>
      <c r="H412" s="25">
        <v>709800000</v>
      </c>
      <c r="I412" s="26" t="s">
        <v>32</v>
      </c>
      <c r="J412" s="27" t="s">
        <v>393</v>
      </c>
      <c r="K412" s="24">
        <v>2750605</v>
      </c>
      <c r="L412" s="24">
        <v>2750605</v>
      </c>
      <c r="M412" s="24">
        <v>0</v>
      </c>
      <c r="N412" s="24">
        <v>0</v>
      </c>
      <c r="O412" s="24">
        <f t="shared" si="102"/>
        <v>2750605</v>
      </c>
      <c r="P412" s="24">
        <v>0</v>
      </c>
      <c r="Q412" s="24">
        <v>0</v>
      </c>
      <c r="R412" s="24">
        <v>0</v>
      </c>
      <c r="S412" s="24">
        <v>0</v>
      </c>
      <c r="T412" s="24">
        <v>0</v>
      </c>
      <c r="U412" s="24">
        <v>2162790</v>
      </c>
      <c r="V412" s="24">
        <v>2750605</v>
      </c>
      <c r="W412" s="24">
        <v>0</v>
      </c>
      <c r="X412" s="24">
        <f t="shared" si="115"/>
        <v>2750605</v>
      </c>
      <c r="Y412" s="12">
        <f t="shared" si="105"/>
        <v>0</v>
      </c>
      <c r="Z412" s="12">
        <f t="shared" si="106"/>
        <v>0</v>
      </c>
      <c r="AA412" s="12">
        <f t="shared" si="107"/>
        <v>0</v>
      </c>
      <c r="AB412" s="13">
        <f t="shared" si="108"/>
        <v>0</v>
      </c>
    </row>
    <row r="413" spans="1:28" ht="29" outlineLevel="2" x14ac:dyDescent="0.35">
      <c r="A413" s="25" t="s">
        <v>199</v>
      </c>
      <c r="B413" s="25" t="s">
        <v>200</v>
      </c>
      <c r="C413" s="25" t="s">
        <v>79</v>
      </c>
      <c r="D413" s="25" t="s">
        <v>84</v>
      </c>
      <c r="E413" s="25" t="s">
        <v>34</v>
      </c>
      <c r="F413" s="26" t="s">
        <v>35</v>
      </c>
      <c r="G413" s="25">
        <v>1120</v>
      </c>
      <c r="H413" s="25">
        <v>709800000</v>
      </c>
      <c r="I413" s="26" t="s">
        <v>32</v>
      </c>
      <c r="J413" s="27" t="s">
        <v>393</v>
      </c>
      <c r="K413" s="24">
        <v>200000</v>
      </c>
      <c r="L413" s="24">
        <v>200000</v>
      </c>
      <c r="M413" s="24">
        <v>0</v>
      </c>
      <c r="N413" s="24">
        <v>0</v>
      </c>
      <c r="O413" s="24">
        <f t="shared" si="102"/>
        <v>200000</v>
      </c>
      <c r="P413" s="24">
        <v>0</v>
      </c>
      <c r="Q413" s="24">
        <v>0</v>
      </c>
      <c r="R413" s="24">
        <v>0</v>
      </c>
      <c r="S413" s="24">
        <v>0</v>
      </c>
      <c r="T413" s="24">
        <v>0</v>
      </c>
      <c r="U413" s="24">
        <v>50000</v>
      </c>
      <c r="V413" s="24">
        <v>200000</v>
      </c>
      <c r="W413" s="24">
        <v>0</v>
      </c>
      <c r="X413" s="24">
        <f t="shared" si="115"/>
        <v>200000</v>
      </c>
      <c r="Y413" s="12">
        <f t="shared" si="105"/>
        <v>0</v>
      </c>
      <c r="Z413" s="12">
        <f t="shared" si="106"/>
        <v>0</v>
      </c>
      <c r="AA413" s="12">
        <f t="shared" si="107"/>
        <v>0</v>
      </c>
      <c r="AB413" s="13">
        <f t="shared" si="108"/>
        <v>0</v>
      </c>
    </row>
    <row r="414" spans="1:28" ht="29" outlineLevel="2" x14ac:dyDescent="0.35">
      <c r="A414" s="25" t="s">
        <v>199</v>
      </c>
      <c r="B414" s="25" t="s">
        <v>217</v>
      </c>
      <c r="C414" s="25" t="s">
        <v>79</v>
      </c>
      <c r="D414" s="25" t="s">
        <v>84</v>
      </c>
      <c r="E414" s="25" t="s">
        <v>34</v>
      </c>
      <c r="F414" s="26" t="s">
        <v>35</v>
      </c>
      <c r="G414" s="25">
        <v>1120</v>
      </c>
      <c r="H414" s="25">
        <v>709800000</v>
      </c>
      <c r="I414" s="26" t="s">
        <v>32</v>
      </c>
      <c r="J414" s="27" t="s">
        <v>393</v>
      </c>
      <c r="K414" s="24">
        <v>219192</v>
      </c>
      <c r="L414" s="24">
        <v>219192</v>
      </c>
      <c r="M414" s="24">
        <v>0</v>
      </c>
      <c r="N414" s="24">
        <v>0</v>
      </c>
      <c r="O414" s="24">
        <f t="shared" si="102"/>
        <v>219192</v>
      </c>
      <c r="P414" s="24">
        <v>0</v>
      </c>
      <c r="Q414" s="24">
        <v>0</v>
      </c>
      <c r="R414" s="24">
        <v>0</v>
      </c>
      <c r="S414" s="24">
        <v>0</v>
      </c>
      <c r="T414" s="24">
        <v>0</v>
      </c>
      <c r="U414" s="24">
        <v>219192</v>
      </c>
      <c r="V414" s="24">
        <v>219192</v>
      </c>
      <c r="W414" s="24">
        <v>0</v>
      </c>
      <c r="X414" s="24">
        <f t="shared" si="115"/>
        <v>219192</v>
      </c>
      <c r="Y414" s="12">
        <f t="shared" si="105"/>
        <v>0</v>
      </c>
      <c r="Z414" s="12">
        <f t="shared" si="106"/>
        <v>0</v>
      </c>
      <c r="AA414" s="12">
        <f t="shared" si="107"/>
        <v>0</v>
      </c>
      <c r="AB414" s="13">
        <f t="shared" si="108"/>
        <v>0</v>
      </c>
    </row>
    <row r="415" spans="1:28" ht="29" outlineLevel="2" x14ac:dyDescent="0.35">
      <c r="A415" s="25" t="s">
        <v>220</v>
      </c>
      <c r="B415" s="25" t="s">
        <v>31</v>
      </c>
      <c r="C415" s="25" t="s">
        <v>79</v>
      </c>
      <c r="D415" s="25" t="s">
        <v>84</v>
      </c>
      <c r="E415" s="25" t="s">
        <v>34</v>
      </c>
      <c r="F415" s="26" t="s">
        <v>35</v>
      </c>
      <c r="G415" s="25">
        <v>1120</v>
      </c>
      <c r="H415" s="25">
        <v>709800000</v>
      </c>
      <c r="I415" s="26" t="s">
        <v>32</v>
      </c>
      <c r="J415" s="27" t="s">
        <v>393</v>
      </c>
      <c r="K415" s="24">
        <v>1350539</v>
      </c>
      <c r="L415" s="24">
        <v>1350539</v>
      </c>
      <c r="M415" s="24">
        <v>0</v>
      </c>
      <c r="N415" s="24">
        <v>0</v>
      </c>
      <c r="O415" s="24">
        <f t="shared" si="102"/>
        <v>1350539</v>
      </c>
      <c r="P415" s="24">
        <v>0</v>
      </c>
      <c r="Q415" s="24">
        <v>0</v>
      </c>
      <c r="R415" s="24">
        <v>0</v>
      </c>
      <c r="S415" s="24">
        <v>0</v>
      </c>
      <c r="T415" s="24">
        <v>0</v>
      </c>
      <c r="U415" s="24">
        <v>0</v>
      </c>
      <c r="V415" s="24">
        <v>1350539</v>
      </c>
      <c r="W415" s="24">
        <v>0</v>
      </c>
      <c r="X415" s="24">
        <f t="shared" si="115"/>
        <v>1350539</v>
      </c>
      <c r="Y415" s="12">
        <f t="shared" si="105"/>
        <v>0</v>
      </c>
      <c r="Z415" s="12">
        <f t="shared" si="106"/>
        <v>0</v>
      </c>
      <c r="AA415" s="12">
        <f t="shared" si="107"/>
        <v>0</v>
      </c>
      <c r="AB415" s="13">
        <f t="shared" si="108"/>
        <v>0</v>
      </c>
    </row>
    <row r="416" spans="1:28" ht="29" outlineLevel="2" x14ac:dyDescent="0.35">
      <c r="A416" s="25" t="s">
        <v>223</v>
      </c>
      <c r="B416" s="25" t="s">
        <v>31</v>
      </c>
      <c r="C416" s="25" t="s">
        <v>79</v>
      </c>
      <c r="D416" s="25" t="s">
        <v>84</v>
      </c>
      <c r="E416" s="25" t="s">
        <v>34</v>
      </c>
      <c r="F416" s="26" t="s">
        <v>35</v>
      </c>
      <c r="G416" s="25">
        <v>1120</v>
      </c>
      <c r="H416" s="25">
        <v>709800000</v>
      </c>
      <c r="I416" s="26" t="s">
        <v>32</v>
      </c>
      <c r="J416" s="27" t="s">
        <v>393</v>
      </c>
      <c r="K416" s="24">
        <v>36000000</v>
      </c>
      <c r="L416" s="24">
        <v>36000000</v>
      </c>
      <c r="M416" s="24">
        <v>0</v>
      </c>
      <c r="N416" s="24">
        <v>0</v>
      </c>
      <c r="O416" s="24">
        <f t="shared" si="102"/>
        <v>36000000</v>
      </c>
      <c r="P416" s="24">
        <v>0</v>
      </c>
      <c r="Q416" s="24">
        <v>0</v>
      </c>
      <c r="R416" s="24">
        <v>0</v>
      </c>
      <c r="S416" s="24">
        <v>0</v>
      </c>
      <c r="T416" s="24">
        <v>0</v>
      </c>
      <c r="U416" s="24">
        <v>0</v>
      </c>
      <c r="V416" s="24">
        <v>36000000</v>
      </c>
      <c r="W416" s="24">
        <v>0</v>
      </c>
      <c r="X416" s="24">
        <f t="shared" si="115"/>
        <v>36000000</v>
      </c>
      <c r="Y416" s="12">
        <f t="shared" si="105"/>
        <v>0</v>
      </c>
      <c r="Z416" s="12">
        <f t="shared" si="106"/>
        <v>0</v>
      </c>
      <c r="AA416" s="12">
        <f t="shared" si="107"/>
        <v>0</v>
      </c>
      <c r="AB416" s="13">
        <f t="shared" si="108"/>
        <v>0</v>
      </c>
    </row>
    <row r="417" spans="1:28" ht="29" outlineLevel="2" x14ac:dyDescent="0.35">
      <c r="A417" s="25" t="s">
        <v>228</v>
      </c>
      <c r="B417" s="25" t="s">
        <v>31</v>
      </c>
      <c r="C417" s="25" t="s">
        <v>79</v>
      </c>
      <c r="D417" s="25" t="s">
        <v>84</v>
      </c>
      <c r="E417" s="25" t="s">
        <v>34</v>
      </c>
      <c r="F417" s="26" t="s">
        <v>35</v>
      </c>
      <c r="G417" s="25">
        <v>1120</v>
      </c>
      <c r="H417" s="25">
        <v>709800000</v>
      </c>
      <c r="I417" s="26" t="s">
        <v>32</v>
      </c>
      <c r="J417" s="27" t="s">
        <v>393</v>
      </c>
      <c r="K417" s="24">
        <v>5600725</v>
      </c>
      <c r="L417" s="24">
        <v>5600725</v>
      </c>
      <c r="M417" s="24">
        <v>0</v>
      </c>
      <c r="N417" s="24">
        <v>0</v>
      </c>
      <c r="O417" s="24">
        <f t="shared" si="102"/>
        <v>5600725</v>
      </c>
      <c r="P417" s="24">
        <v>4243964</v>
      </c>
      <c r="Q417" s="24">
        <v>0</v>
      </c>
      <c r="R417" s="24">
        <v>0</v>
      </c>
      <c r="S417" s="24">
        <v>0</v>
      </c>
      <c r="T417" s="24">
        <v>0</v>
      </c>
      <c r="U417" s="24">
        <v>356761</v>
      </c>
      <c r="V417" s="24">
        <v>1356761</v>
      </c>
      <c r="W417" s="24">
        <v>0</v>
      </c>
      <c r="X417" s="24">
        <f t="shared" si="115"/>
        <v>1356761</v>
      </c>
      <c r="Y417" s="12">
        <f t="shared" si="105"/>
        <v>0</v>
      </c>
      <c r="Z417" s="12">
        <f t="shared" si="106"/>
        <v>0</v>
      </c>
      <c r="AA417" s="12">
        <f t="shared" si="107"/>
        <v>0.75775261238500369</v>
      </c>
      <c r="AB417" s="13">
        <f t="shared" si="108"/>
        <v>0.75775261238500369</v>
      </c>
    </row>
    <row r="418" spans="1:28" outlineLevel="1" x14ac:dyDescent="0.35">
      <c r="A418" s="29"/>
      <c r="B418" s="29"/>
      <c r="C418" s="29"/>
      <c r="D418" s="29" t="s">
        <v>335</v>
      </c>
      <c r="E418" s="29"/>
      <c r="F418" s="39"/>
      <c r="G418" s="29"/>
      <c r="H418" s="29"/>
      <c r="I418" s="39"/>
      <c r="J418" s="40"/>
      <c r="K418" s="30">
        <f t="shared" ref="K418:X418" si="116">SUBTOTAL(9,K411:K417)</f>
        <v>52994792</v>
      </c>
      <c r="L418" s="30">
        <f t="shared" si="116"/>
        <v>52994792</v>
      </c>
      <c r="M418" s="30">
        <f t="shared" si="116"/>
        <v>0</v>
      </c>
      <c r="N418" s="30">
        <f t="shared" si="116"/>
        <v>0</v>
      </c>
      <c r="O418" s="30">
        <f t="shared" si="116"/>
        <v>52994792</v>
      </c>
      <c r="P418" s="30">
        <f t="shared" si="116"/>
        <v>4243964</v>
      </c>
      <c r="Q418" s="30">
        <f t="shared" si="116"/>
        <v>0</v>
      </c>
      <c r="R418" s="30">
        <f t="shared" si="116"/>
        <v>0</v>
      </c>
      <c r="S418" s="30">
        <f t="shared" si="116"/>
        <v>0</v>
      </c>
      <c r="T418" s="30">
        <f t="shared" si="116"/>
        <v>0</v>
      </c>
      <c r="U418" s="30">
        <f t="shared" si="116"/>
        <v>2788743</v>
      </c>
      <c r="V418" s="30">
        <f t="shared" si="116"/>
        <v>48750828</v>
      </c>
      <c r="W418" s="30">
        <f t="shared" si="116"/>
        <v>0</v>
      </c>
      <c r="X418" s="30">
        <f t="shared" si="116"/>
        <v>48750828</v>
      </c>
      <c r="Y418" s="14">
        <f t="shared" si="105"/>
        <v>0</v>
      </c>
      <c r="Z418" s="14">
        <f t="shared" si="106"/>
        <v>0</v>
      </c>
      <c r="AA418" s="14">
        <f t="shared" si="107"/>
        <v>8.0082661707588168E-2</v>
      </c>
      <c r="AB418" s="15">
        <f t="shared" si="108"/>
        <v>8.0082661707588168E-2</v>
      </c>
    </row>
    <row r="419" spans="1:28" outlineLevel="2" x14ac:dyDescent="0.35">
      <c r="A419" s="25" t="s">
        <v>141</v>
      </c>
      <c r="B419" s="25" t="s">
        <v>31</v>
      </c>
      <c r="C419" s="25" t="s">
        <v>79</v>
      </c>
      <c r="D419" s="25" t="s">
        <v>180</v>
      </c>
      <c r="E419" s="25" t="s">
        <v>34</v>
      </c>
      <c r="F419" s="26" t="s">
        <v>35</v>
      </c>
      <c r="G419" s="25">
        <v>1120</v>
      </c>
      <c r="H419" s="25">
        <v>709800000</v>
      </c>
      <c r="I419" s="26" t="s">
        <v>32</v>
      </c>
      <c r="J419" s="27" t="s">
        <v>181</v>
      </c>
      <c r="K419" s="24">
        <v>1286160</v>
      </c>
      <c r="L419" s="24">
        <v>1286160</v>
      </c>
      <c r="M419" s="24">
        <v>0</v>
      </c>
      <c r="N419" s="24">
        <v>0</v>
      </c>
      <c r="O419" s="24">
        <f t="shared" si="102"/>
        <v>1286160</v>
      </c>
      <c r="P419" s="24">
        <v>0</v>
      </c>
      <c r="Q419" s="24">
        <v>0</v>
      </c>
      <c r="R419" s="24">
        <v>0</v>
      </c>
      <c r="S419" s="24">
        <v>0</v>
      </c>
      <c r="T419" s="24">
        <v>0</v>
      </c>
      <c r="U419" s="24">
        <v>1286160</v>
      </c>
      <c r="V419" s="24">
        <v>1286160</v>
      </c>
      <c r="W419" s="24">
        <v>0</v>
      </c>
      <c r="X419" s="24">
        <f>+$O419-$P419-$Q419-$R419-$S419-$W419</f>
        <v>1286160</v>
      </c>
      <c r="Y419" s="12">
        <f t="shared" si="105"/>
        <v>0</v>
      </c>
      <c r="Z419" s="12">
        <f t="shared" si="106"/>
        <v>0</v>
      </c>
      <c r="AA419" s="12">
        <f t="shared" si="107"/>
        <v>0</v>
      </c>
      <c r="AB419" s="13">
        <f t="shared" si="108"/>
        <v>0</v>
      </c>
    </row>
    <row r="420" spans="1:28" outlineLevel="1" x14ac:dyDescent="0.35">
      <c r="A420" s="29"/>
      <c r="B420" s="29"/>
      <c r="C420" s="29"/>
      <c r="D420" s="29" t="s">
        <v>336</v>
      </c>
      <c r="E420" s="29"/>
      <c r="F420" s="39"/>
      <c r="G420" s="29"/>
      <c r="H420" s="29"/>
      <c r="I420" s="39"/>
      <c r="J420" s="40"/>
      <c r="K420" s="30">
        <f t="shared" ref="K420:X420" si="117">SUBTOTAL(9,K419:K419)</f>
        <v>1286160</v>
      </c>
      <c r="L420" s="30">
        <f t="shared" si="117"/>
        <v>1286160</v>
      </c>
      <c r="M420" s="30">
        <f t="shared" si="117"/>
        <v>0</v>
      </c>
      <c r="N420" s="30">
        <f t="shared" si="117"/>
        <v>0</v>
      </c>
      <c r="O420" s="30">
        <f t="shared" si="117"/>
        <v>1286160</v>
      </c>
      <c r="P420" s="30">
        <f t="shared" si="117"/>
        <v>0</v>
      </c>
      <c r="Q420" s="30">
        <f t="shared" si="117"/>
        <v>0</v>
      </c>
      <c r="R420" s="30">
        <f t="shared" si="117"/>
        <v>0</v>
      </c>
      <c r="S420" s="30">
        <f t="shared" si="117"/>
        <v>0</v>
      </c>
      <c r="T420" s="30">
        <f t="shared" si="117"/>
        <v>0</v>
      </c>
      <c r="U420" s="30">
        <f t="shared" si="117"/>
        <v>1286160</v>
      </c>
      <c r="V420" s="30">
        <f t="shared" si="117"/>
        <v>1286160</v>
      </c>
      <c r="W420" s="30">
        <f t="shared" si="117"/>
        <v>0</v>
      </c>
      <c r="X420" s="30">
        <f t="shared" si="117"/>
        <v>1286160</v>
      </c>
      <c r="Y420" s="14">
        <f t="shared" si="105"/>
        <v>0</v>
      </c>
      <c r="Z420" s="14">
        <f t="shared" si="106"/>
        <v>0</v>
      </c>
      <c r="AA420" s="14">
        <f t="shared" si="107"/>
        <v>0</v>
      </c>
      <c r="AB420" s="15">
        <f t="shared" si="108"/>
        <v>0</v>
      </c>
    </row>
    <row r="421" spans="1:28" outlineLevel="2" x14ac:dyDescent="0.35">
      <c r="A421" s="25" t="s">
        <v>141</v>
      </c>
      <c r="B421" s="25" t="s">
        <v>31</v>
      </c>
      <c r="C421" s="25" t="s">
        <v>79</v>
      </c>
      <c r="D421" s="25" t="s">
        <v>182</v>
      </c>
      <c r="E421" s="25" t="s">
        <v>34</v>
      </c>
      <c r="F421" s="26" t="s">
        <v>35</v>
      </c>
      <c r="G421" s="25">
        <v>1120</v>
      </c>
      <c r="H421" s="25">
        <v>709800000</v>
      </c>
      <c r="I421" s="26" t="s">
        <v>32</v>
      </c>
      <c r="J421" s="27" t="s">
        <v>451</v>
      </c>
      <c r="K421" s="24">
        <v>1209920</v>
      </c>
      <c r="L421" s="24">
        <v>1209920</v>
      </c>
      <c r="M421" s="24">
        <v>0</v>
      </c>
      <c r="N421" s="24">
        <v>0</v>
      </c>
      <c r="O421" s="24">
        <f t="shared" si="102"/>
        <v>1209920</v>
      </c>
      <c r="P421" s="24">
        <v>0</v>
      </c>
      <c r="Q421" s="24">
        <v>0</v>
      </c>
      <c r="R421" s="24">
        <v>0</v>
      </c>
      <c r="S421" s="24">
        <v>0</v>
      </c>
      <c r="T421" s="24">
        <v>0</v>
      </c>
      <c r="U421" s="24">
        <v>1209920</v>
      </c>
      <c r="V421" s="24">
        <v>1209920</v>
      </c>
      <c r="W421" s="24">
        <v>0</v>
      </c>
      <c r="X421" s="24">
        <f>+$O421-$P421-$Q421-$R421-$S421-$W421</f>
        <v>1209920</v>
      </c>
      <c r="Y421" s="12">
        <f t="shared" si="105"/>
        <v>0</v>
      </c>
      <c r="Z421" s="12">
        <f t="shared" si="106"/>
        <v>0</v>
      </c>
      <c r="AA421" s="12">
        <f t="shared" si="107"/>
        <v>0</v>
      </c>
      <c r="AB421" s="13">
        <f t="shared" si="108"/>
        <v>0</v>
      </c>
    </row>
    <row r="422" spans="1:28" outlineLevel="2" x14ac:dyDescent="0.35">
      <c r="A422" s="25" t="s">
        <v>228</v>
      </c>
      <c r="B422" s="25" t="s">
        <v>31</v>
      </c>
      <c r="C422" s="25" t="s">
        <v>79</v>
      </c>
      <c r="D422" s="25" t="s">
        <v>182</v>
      </c>
      <c r="E422" s="25" t="s">
        <v>34</v>
      </c>
      <c r="F422" s="26" t="s">
        <v>35</v>
      </c>
      <c r="G422" s="25">
        <v>1120</v>
      </c>
      <c r="H422" s="25">
        <v>709800000</v>
      </c>
      <c r="I422" s="26" t="s">
        <v>32</v>
      </c>
      <c r="J422" s="27" t="s">
        <v>451</v>
      </c>
      <c r="K422" s="24">
        <v>690105</v>
      </c>
      <c r="L422" s="24">
        <v>690105</v>
      </c>
      <c r="M422" s="24">
        <v>0</v>
      </c>
      <c r="N422" s="24">
        <v>0</v>
      </c>
      <c r="O422" s="24">
        <f t="shared" si="102"/>
        <v>690105</v>
      </c>
      <c r="P422" s="24">
        <v>0</v>
      </c>
      <c r="Q422" s="24">
        <v>0</v>
      </c>
      <c r="R422" s="24">
        <v>0</v>
      </c>
      <c r="S422" s="24">
        <v>0</v>
      </c>
      <c r="T422" s="24">
        <v>0</v>
      </c>
      <c r="U422" s="24">
        <v>0</v>
      </c>
      <c r="V422" s="24">
        <v>690105</v>
      </c>
      <c r="W422" s="24">
        <v>0</v>
      </c>
      <c r="X422" s="24">
        <f>+$O422-$P422-$Q422-$R422-$S422-$W422</f>
        <v>690105</v>
      </c>
      <c r="Y422" s="12">
        <f t="shared" si="105"/>
        <v>0</v>
      </c>
      <c r="Z422" s="12">
        <f t="shared" si="106"/>
        <v>0</v>
      </c>
      <c r="AA422" s="12">
        <f t="shared" si="107"/>
        <v>0</v>
      </c>
      <c r="AB422" s="13">
        <f t="shared" si="108"/>
        <v>0</v>
      </c>
    </row>
    <row r="423" spans="1:28" outlineLevel="1" x14ac:dyDescent="0.35">
      <c r="A423" s="29"/>
      <c r="B423" s="29"/>
      <c r="C423" s="29"/>
      <c r="D423" s="29" t="s">
        <v>337</v>
      </c>
      <c r="E423" s="29"/>
      <c r="F423" s="39"/>
      <c r="G423" s="29"/>
      <c r="H423" s="29"/>
      <c r="I423" s="39"/>
      <c r="J423" s="40"/>
      <c r="K423" s="30">
        <f t="shared" ref="K423:X423" si="118">SUBTOTAL(9,K421:K422)</f>
        <v>1900025</v>
      </c>
      <c r="L423" s="30">
        <f t="shared" si="118"/>
        <v>1900025</v>
      </c>
      <c r="M423" s="30">
        <f t="shared" si="118"/>
        <v>0</v>
      </c>
      <c r="N423" s="30">
        <f t="shared" si="118"/>
        <v>0</v>
      </c>
      <c r="O423" s="30">
        <f t="shared" si="118"/>
        <v>1900025</v>
      </c>
      <c r="P423" s="30">
        <f t="shared" si="118"/>
        <v>0</v>
      </c>
      <c r="Q423" s="30">
        <f t="shared" si="118"/>
        <v>0</v>
      </c>
      <c r="R423" s="30">
        <f t="shared" si="118"/>
        <v>0</v>
      </c>
      <c r="S423" s="30">
        <f t="shared" si="118"/>
        <v>0</v>
      </c>
      <c r="T423" s="30">
        <f t="shared" si="118"/>
        <v>0</v>
      </c>
      <c r="U423" s="30">
        <f t="shared" si="118"/>
        <v>1209920</v>
      </c>
      <c r="V423" s="30">
        <f t="shared" si="118"/>
        <v>1900025</v>
      </c>
      <c r="W423" s="30">
        <f t="shared" si="118"/>
        <v>0</v>
      </c>
      <c r="X423" s="30">
        <f t="shared" si="118"/>
        <v>1900025</v>
      </c>
      <c r="Y423" s="14">
        <f t="shared" si="105"/>
        <v>0</v>
      </c>
      <c r="Z423" s="14">
        <f t="shared" si="106"/>
        <v>0</v>
      </c>
      <c r="AA423" s="14">
        <f t="shared" si="107"/>
        <v>0</v>
      </c>
      <c r="AB423" s="15">
        <f t="shared" si="108"/>
        <v>0</v>
      </c>
    </row>
    <row r="424" spans="1:28" ht="29" outlineLevel="2" x14ac:dyDescent="0.35">
      <c r="A424" s="25" t="s">
        <v>141</v>
      </c>
      <c r="B424" s="25" t="s">
        <v>31</v>
      </c>
      <c r="C424" s="25" t="s">
        <v>79</v>
      </c>
      <c r="D424" s="25" t="s">
        <v>183</v>
      </c>
      <c r="E424" s="25" t="s">
        <v>34</v>
      </c>
      <c r="F424" s="26" t="s">
        <v>35</v>
      </c>
      <c r="G424" s="25">
        <v>1120</v>
      </c>
      <c r="H424" s="25">
        <v>709800000</v>
      </c>
      <c r="I424" s="26" t="s">
        <v>32</v>
      </c>
      <c r="J424" s="27" t="s">
        <v>452</v>
      </c>
      <c r="K424" s="24">
        <v>1161490</v>
      </c>
      <c r="L424" s="24">
        <v>1161490</v>
      </c>
      <c r="M424" s="24">
        <v>0</v>
      </c>
      <c r="N424" s="24">
        <v>0</v>
      </c>
      <c r="O424" s="24">
        <f t="shared" si="102"/>
        <v>1161490</v>
      </c>
      <c r="P424" s="24">
        <v>0</v>
      </c>
      <c r="Q424" s="24">
        <v>0</v>
      </c>
      <c r="R424" s="24">
        <v>0</v>
      </c>
      <c r="S424" s="24">
        <v>0</v>
      </c>
      <c r="T424" s="24">
        <v>0</v>
      </c>
      <c r="U424" s="24">
        <v>1161490</v>
      </c>
      <c r="V424" s="24">
        <v>1161490</v>
      </c>
      <c r="W424" s="24">
        <v>0</v>
      </c>
      <c r="X424" s="24">
        <f>+$O424-$P424-$Q424-$R424-$S424-$W424</f>
        <v>1161490</v>
      </c>
      <c r="Y424" s="12">
        <f t="shared" si="105"/>
        <v>0</v>
      </c>
      <c r="Z424" s="12">
        <f t="shared" si="106"/>
        <v>0</v>
      </c>
      <c r="AA424" s="12">
        <f t="shared" si="107"/>
        <v>0</v>
      </c>
      <c r="AB424" s="13">
        <f t="shared" si="108"/>
        <v>0</v>
      </c>
    </row>
    <row r="425" spans="1:28" ht="29" outlineLevel="2" x14ac:dyDescent="0.35">
      <c r="A425" s="25" t="s">
        <v>228</v>
      </c>
      <c r="B425" s="25" t="s">
        <v>31</v>
      </c>
      <c r="C425" s="25" t="s">
        <v>79</v>
      </c>
      <c r="D425" s="25" t="s">
        <v>183</v>
      </c>
      <c r="E425" s="25" t="s">
        <v>34</v>
      </c>
      <c r="F425" s="26" t="s">
        <v>35</v>
      </c>
      <c r="G425" s="25">
        <v>1120</v>
      </c>
      <c r="H425" s="25">
        <v>709800000</v>
      </c>
      <c r="I425" s="26" t="s">
        <v>32</v>
      </c>
      <c r="J425" s="27" t="s">
        <v>452</v>
      </c>
      <c r="K425" s="24">
        <v>190240</v>
      </c>
      <c r="L425" s="24">
        <v>190240</v>
      </c>
      <c r="M425" s="24">
        <v>0</v>
      </c>
      <c r="N425" s="24">
        <v>0</v>
      </c>
      <c r="O425" s="24">
        <f t="shared" si="102"/>
        <v>190240</v>
      </c>
      <c r="P425" s="24">
        <v>0</v>
      </c>
      <c r="Q425" s="24">
        <v>0</v>
      </c>
      <c r="R425" s="24">
        <v>0</v>
      </c>
      <c r="S425" s="24">
        <v>0</v>
      </c>
      <c r="T425" s="24">
        <v>0</v>
      </c>
      <c r="U425" s="24">
        <v>0</v>
      </c>
      <c r="V425" s="24">
        <v>190240</v>
      </c>
      <c r="W425" s="24">
        <v>0</v>
      </c>
      <c r="X425" s="24">
        <f>+$O425-$P425-$Q425-$R425-$S425-$W425</f>
        <v>190240</v>
      </c>
      <c r="Y425" s="12">
        <f t="shared" si="105"/>
        <v>0</v>
      </c>
      <c r="Z425" s="12">
        <f t="shared" si="106"/>
        <v>0</v>
      </c>
      <c r="AA425" s="12">
        <f t="shared" si="107"/>
        <v>0</v>
      </c>
      <c r="AB425" s="13">
        <f t="shared" si="108"/>
        <v>0</v>
      </c>
    </row>
    <row r="426" spans="1:28" outlineLevel="1" x14ac:dyDescent="0.35">
      <c r="A426" s="29"/>
      <c r="B426" s="29"/>
      <c r="C426" s="29"/>
      <c r="D426" s="29" t="s">
        <v>338</v>
      </c>
      <c r="E426" s="29"/>
      <c r="F426" s="39"/>
      <c r="G426" s="29"/>
      <c r="H426" s="29"/>
      <c r="I426" s="39"/>
      <c r="J426" s="40"/>
      <c r="K426" s="30">
        <f t="shared" ref="K426:X426" si="119">SUBTOTAL(9,K424:K425)</f>
        <v>1351730</v>
      </c>
      <c r="L426" s="30">
        <f t="shared" si="119"/>
        <v>1351730</v>
      </c>
      <c r="M426" s="30">
        <f t="shared" si="119"/>
        <v>0</v>
      </c>
      <c r="N426" s="30">
        <f t="shared" si="119"/>
        <v>0</v>
      </c>
      <c r="O426" s="30">
        <f t="shared" si="119"/>
        <v>1351730</v>
      </c>
      <c r="P426" s="30">
        <f t="shared" si="119"/>
        <v>0</v>
      </c>
      <c r="Q426" s="30">
        <f t="shared" si="119"/>
        <v>0</v>
      </c>
      <c r="R426" s="30">
        <f t="shared" si="119"/>
        <v>0</v>
      </c>
      <c r="S426" s="30">
        <f t="shared" si="119"/>
        <v>0</v>
      </c>
      <c r="T426" s="30">
        <f t="shared" si="119"/>
        <v>0</v>
      </c>
      <c r="U426" s="30">
        <f t="shared" si="119"/>
        <v>1161490</v>
      </c>
      <c r="V426" s="30">
        <f t="shared" si="119"/>
        <v>1351730</v>
      </c>
      <c r="W426" s="30">
        <f t="shared" si="119"/>
        <v>0</v>
      </c>
      <c r="X426" s="30">
        <f t="shared" si="119"/>
        <v>1351730</v>
      </c>
      <c r="Y426" s="14">
        <f t="shared" si="105"/>
        <v>0</v>
      </c>
      <c r="Z426" s="14">
        <f t="shared" si="106"/>
        <v>0</v>
      </c>
      <c r="AA426" s="14">
        <f t="shared" si="107"/>
        <v>0</v>
      </c>
      <c r="AB426" s="15">
        <f t="shared" si="108"/>
        <v>0</v>
      </c>
    </row>
    <row r="427" spans="1:28" outlineLevel="2" x14ac:dyDescent="0.35">
      <c r="A427" s="25" t="s">
        <v>30</v>
      </c>
      <c r="B427" s="25" t="s">
        <v>31</v>
      </c>
      <c r="C427" s="25" t="s">
        <v>79</v>
      </c>
      <c r="D427" s="25" t="s">
        <v>85</v>
      </c>
      <c r="E427" s="25" t="s">
        <v>34</v>
      </c>
      <c r="F427" s="26" t="s">
        <v>35</v>
      </c>
      <c r="G427" s="25">
        <v>1120</v>
      </c>
      <c r="H427" s="25">
        <v>709800000</v>
      </c>
      <c r="I427" s="26" t="s">
        <v>32</v>
      </c>
      <c r="J427" s="27" t="s">
        <v>86</v>
      </c>
      <c r="K427" s="24">
        <v>37000</v>
      </c>
      <c r="L427" s="24">
        <v>37000</v>
      </c>
      <c r="M427" s="24">
        <v>0</v>
      </c>
      <c r="N427" s="24">
        <v>0</v>
      </c>
      <c r="O427" s="24">
        <f t="shared" si="102"/>
        <v>37000</v>
      </c>
      <c r="P427" s="24">
        <v>0</v>
      </c>
      <c r="Q427" s="24">
        <v>0</v>
      </c>
      <c r="R427" s="24">
        <v>0</v>
      </c>
      <c r="S427" s="24">
        <v>0</v>
      </c>
      <c r="T427" s="24">
        <v>0</v>
      </c>
      <c r="U427" s="24">
        <v>0</v>
      </c>
      <c r="V427" s="24">
        <v>37000</v>
      </c>
      <c r="W427" s="24">
        <v>0</v>
      </c>
      <c r="X427" s="24">
        <f>+$O427-$P427-$Q427-$R427-$S427-$W427</f>
        <v>37000</v>
      </c>
      <c r="Y427" s="12">
        <f t="shared" si="105"/>
        <v>0</v>
      </c>
      <c r="Z427" s="12">
        <f t="shared" si="106"/>
        <v>0</v>
      </c>
      <c r="AA427" s="12">
        <f t="shared" si="107"/>
        <v>0</v>
      </c>
      <c r="AB427" s="13">
        <f t="shared" si="108"/>
        <v>0</v>
      </c>
    </row>
    <row r="428" spans="1:28" outlineLevel="2" x14ac:dyDescent="0.35">
      <c r="A428" s="25" t="s">
        <v>141</v>
      </c>
      <c r="B428" s="25" t="s">
        <v>31</v>
      </c>
      <c r="C428" s="25" t="s">
        <v>79</v>
      </c>
      <c r="D428" s="25" t="s">
        <v>85</v>
      </c>
      <c r="E428" s="25" t="s">
        <v>34</v>
      </c>
      <c r="F428" s="26" t="s">
        <v>35</v>
      </c>
      <c r="G428" s="25">
        <v>1120</v>
      </c>
      <c r="H428" s="25">
        <v>709800000</v>
      </c>
      <c r="I428" s="26" t="s">
        <v>32</v>
      </c>
      <c r="J428" s="27" t="s">
        <v>86</v>
      </c>
      <c r="K428" s="24">
        <v>3004000</v>
      </c>
      <c r="L428" s="24">
        <v>3004000</v>
      </c>
      <c r="M428" s="24">
        <v>0</v>
      </c>
      <c r="N428" s="24">
        <v>0</v>
      </c>
      <c r="O428" s="24">
        <f t="shared" si="102"/>
        <v>3004000</v>
      </c>
      <c r="P428" s="24">
        <v>0</v>
      </c>
      <c r="Q428" s="24">
        <v>0</v>
      </c>
      <c r="R428" s="24">
        <v>0</v>
      </c>
      <c r="S428" s="24">
        <v>0</v>
      </c>
      <c r="T428" s="24">
        <v>0</v>
      </c>
      <c r="U428" s="24">
        <v>0</v>
      </c>
      <c r="V428" s="24">
        <v>3004000</v>
      </c>
      <c r="W428" s="24">
        <v>0</v>
      </c>
      <c r="X428" s="24">
        <f>+$O428-$P428-$Q428-$R428-$S428-$W428</f>
        <v>3004000</v>
      </c>
      <c r="Y428" s="12">
        <f t="shared" si="105"/>
        <v>0</v>
      </c>
      <c r="Z428" s="12">
        <f t="shared" si="106"/>
        <v>0</v>
      </c>
      <c r="AA428" s="12">
        <f t="shared" si="107"/>
        <v>0</v>
      </c>
      <c r="AB428" s="13">
        <f t="shared" si="108"/>
        <v>0</v>
      </c>
    </row>
    <row r="429" spans="1:28" outlineLevel="2" x14ac:dyDescent="0.35">
      <c r="A429" s="25" t="s">
        <v>223</v>
      </c>
      <c r="B429" s="25" t="s">
        <v>31</v>
      </c>
      <c r="C429" s="25" t="s">
        <v>79</v>
      </c>
      <c r="D429" s="25" t="s">
        <v>85</v>
      </c>
      <c r="E429" s="25" t="s">
        <v>34</v>
      </c>
      <c r="F429" s="26" t="s">
        <v>35</v>
      </c>
      <c r="G429" s="25">
        <v>1120</v>
      </c>
      <c r="H429" s="25">
        <v>709800000</v>
      </c>
      <c r="I429" s="26" t="s">
        <v>32</v>
      </c>
      <c r="J429" s="27" t="s">
        <v>86</v>
      </c>
      <c r="K429" s="24">
        <v>7531464</v>
      </c>
      <c r="L429" s="24">
        <v>7531464</v>
      </c>
      <c r="M429" s="24">
        <v>0</v>
      </c>
      <c r="N429" s="24">
        <v>0</v>
      </c>
      <c r="O429" s="24">
        <f t="shared" si="102"/>
        <v>7531464</v>
      </c>
      <c r="P429" s="24">
        <v>0</v>
      </c>
      <c r="Q429" s="24">
        <v>0</v>
      </c>
      <c r="R429" s="24">
        <v>0</v>
      </c>
      <c r="S429" s="24">
        <v>0</v>
      </c>
      <c r="T429" s="24">
        <v>0</v>
      </c>
      <c r="U429" s="24">
        <v>0</v>
      </c>
      <c r="V429" s="24">
        <v>7531464</v>
      </c>
      <c r="W429" s="24">
        <v>0</v>
      </c>
      <c r="X429" s="24">
        <f>+$O429-$P429-$Q429-$R429-$S429-$W429</f>
        <v>7531464</v>
      </c>
      <c r="Y429" s="12">
        <f t="shared" si="105"/>
        <v>0</v>
      </c>
      <c r="Z429" s="12">
        <f t="shared" si="106"/>
        <v>0</v>
      </c>
      <c r="AA429" s="12">
        <f t="shared" si="107"/>
        <v>0</v>
      </c>
      <c r="AB429" s="13">
        <f t="shared" si="108"/>
        <v>0</v>
      </c>
    </row>
    <row r="430" spans="1:28" outlineLevel="2" x14ac:dyDescent="0.35">
      <c r="A430" s="25" t="s">
        <v>228</v>
      </c>
      <c r="B430" s="25" t="s">
        <v>31</v>
      </c>
      <c r="C430" s="25" t="s">
        <v>79</v>
      </c>
      <c r="D430" s="25" t="s">
        <v>85</v>
      </c>
      <c r="E430" s="25" t="s">
        <v>34</v>
      </c>
      <c r="F430" s="26" t="s">
        <v>35</v>
      </c>
      <c r="G430" s="25">
        <v>1120</v>
      </c>
      <c r="H430" s="25">
        <v>709800000</v>
      </c>
      <c r="I430" s="26" t="s">
        <v>32</v>
      </c>
      <c r="J430" s="27" t="s">
        <v>86</v>
      </c>
      <c r="K430" s="24">
        <v>1541574</v>
      </c>
      <c r="L430" s="24">
        <v>1541574</v>
      </c>
      <c r="M430" s="24">
        <v>0</v>
      </c>
      <c r="N430" s="24">
        <v>0</v>
      </c>
      <c r="O430" s="24">
        <f t="shared" si="102"/>
        <v>1541574</v>
      </c>
      <c r="P430" s="24">
        <v>0</v>
      </c>
      <c r="Q430" s="24">
        <v>0</v>
      </c>
      <c r="R430" s="24">
        <v>0</v>
      </c>
      <c r="S430" s="24">
        <v>0</v>
      </c>
      <c r="T430" s="24">
        <v>0</v>
      </c>
      <c r="U430" s="24">
        <v>403825</v>
      </c>
      <c r="V430" s="24">
        <v>1541574</v>
      </c>
      <c r="W430" s="24">
        <v>0</v>
      </c>
      <c r="X430" s="24">
        <f>+$O430-$P430-$Q430-$R430-$S430-$W430</f>
        <v>1541574</v>
      </c>
      <c r="Y430" s="12">
        <f t="shared" si="105"/>
        <v>0</v>
      </c>
      <c r="Z430" s="12">
        <f t="shared" si="106"/>
        <v>0</v>
      </c>
      <c r="AA430" s="12">
        <f t="shared" si="107"/>
        <v>0</v>
      </c>
      <c r="AB430" s="13">
        <f t="shared" si="108"/>
        <v>0</v>
      </c>
    </row>
    <row r="431" spans="1:28" outlineLevel="1" x14ac:dyDescent="0.35">
      <c r="A431" s="29"/>
      <c r="B431" s="29"/>
      <c r="C431" s="29"/>
      <c r="D431" s="29" t="s">
        <v>339</v>
      </c>
      <c r="E431" s="29"/>
      <c r="F431" s="39"/>
      <c r="G431" s="29"/>
      <c r="H431" s="29"/>
      <c r="I431" s="39"/>
      <c r="J431" s="40"/>
      <c r="K431" s="30">
        <f t="shared" ref="K431:X431" si="120">SUBTOTAL(9,K427:K430)</f>
        <v>12114038</v>
      </c>
      <c r="L431" s="30">
        <f t="shared" si="120"/>
        <v>12114038</v>
      </c>
      <c r="M431" s="30">
        <f t="shared" si="120"/>
        <v>0</v>
      </c>
      <c r="N431" s="30">
        <f t="shared" si="120"/>
        <v>0</v>
      </c>
      <c r="O431" s="30">
        <f t="shared" si="120"/>
        <v>12114038</v>
      </c>
      <c r="P431" s="30">
        <f t="shared" si="120"/>
        <v>0</v>
      </c>
      <c r="Q431" s="30">
        <f t="shared" si="120"/>
        <v>0</v>
      </c>
      <c r="R431" s="30">
        <f t="shared" si="120"/>
        <v>0</v>
      </c>
      <c r="S431" s="30">
        <f t="shared" si="120"/>
        <v>0</v>
      </c>
      <c r="T431" s="30">
        <f t="shared" si="120"/>
        <v>0</v>
      </c>
      <c r="U431" s="30">
        <f t="shared" si="120"/>
        <v>403825</v>
      </c>
      <c r="V431" s="30">
        <f t="shared" si="120"/>
        <v>12114038</v>
      </c>
      <c r="W431" s="30">
        <f t="shared" si="120"/>
        <v>0</v>
      </c>
      <c r="X431" s="30">
        <f t="shared" si="120"/>
        <v>12114038</v>
      </c>
      <c r="Y431" s="14">
        <f t="shared" si="105"/>
        <v>0</v>
      </c>
      <c r="Z431" s="14">
        <f t="shared" si="106"/>
        <v>0</v>
      </c>
      <c r="AA431" s="14">
        <f t="shared" si="107"/>
        <v>0</v>
      </c>
      <c r="AB431" s="15">
        <f t="shared" si="108"/>
        <v>0</v>
      </c>
    </row>
    <row r="432" spans="1:28" outlineLevel="2" x14ac:dyDescent="0.35">
      <c r="A432" s="25" t="s">
        <v>141</v>
      </c>
      <c r="B432" s="25" t="s">
        <v>31</v>
      </c>
      <c r="C432" s="25" t="s">
        <v>79</v>
      </c>
      <c r="D432" s="25" t="s">
        <v>184</v>
      </c>
      <c r="E432" s="25" t="s">
        <v>34</v>
      </c>
      <c r="F432" s="26" t="s">
        <v>35</v>
      </c>
      <c r="G432" s="25">
        <v>1120</v>
      </c>
      <c r="H432" s="25">
        <v>709800000</v>
      </c>
      <c r="I432" s="26" t="s">
        <v>32</v>
      </c>
      <c r="J432" s="27" t="s">
        <v>185</v>
      </c>
      <c r="K432" s="24">
        <v>46126901</v>
      </c>
      <c r="L432" s="24">
        <v>46126901</v>
      </c>
      <c r="M432" s="24">
        <v>0</v>
      </c>
      <c r="N432" s="24">
        <v>0</v>
      </c>
      <c r="O432" s="24">
        <f t="shared" si="102"/>
        <v>46126901</v>
      </c>
      <c r="P432" s="24">
        <v>0</v>
      </c>
      <c r="Q432" s="24">
        <v>0</v>
      </c>
      <c r="R432" s="24">
        <v>0</v>
      </c>
      <c r="S432" s="24">
        <v>0</v>
      </c>
      <c r="T432" s="24">
        <v>0</v>
      </c>
      <c r="U432" s="24">
        <v>13256010</v>
      </c>
      <c r="V432" s="24">
        <v>46126901</v>
      </c>
      <c r="W432" s="24">
        <v>0</v>
      </c>
      <c r="X432" s="24">
        <f>+$O432-$P432-$Q432-$R432-$S432-$W432</f>
        <v>46126901</v>
      </c>
      <c r="Y432" s="12">
        <f t="shared" si="105"/>
        <v>0</v>
      </c>
      <c r="Z432" s="12">
        <f t="shared" si="106"/>
        <v>0</v>
      </c>
      <c r="AA432" s="12">
        <f t="shared" si="107"/>
        <v>0</v>
      </c>
      <c r="AB432" s="13">
        <f t="shared" si="108"/>
        <v>0</v>
      </c>
    </row>
    <row r="433" spans="1:28" outlineLevel="2" x14ac:dyDescent="0.35">
      <c r="A433" s="25" t="s">
        <v>228</v>
      </c>
      <c r="B433" s="25" t="s">
        <v>31</v>
      </c>
      <c r="C433" s="25" t="s">
        <v>79</v>
      </c>
      <c r="D433" s="25" t="s">
        <v>184</v>
      </c>
      <c r="E433" s="25" t="s">
        <v>34</v>
      </c>
      <c r="F433" s="26" t="s">
        <v>35</v>
      </c>
      <c r="G433" s="25">
        <v>1120</v>
      </c>
      <c r="H433" s="25">
        <v>709800000</v>
      </c>
      <c r="I433" s="26" t="s">
        <v>32</v>
      </c>
      <c r="J433" s="27" t="s">
        <v>185</v>
      </c>
      <c r="K433" s="24">
        <v>96000</v>
      </c>
      <c r="L433" s="24">
        <v>96000</v>
      </c>
      <c r="M433" s="24">
        <v>0</v>
      </c>
      <c r="N433" s="24">
        <v>0</v>
      </c>
      <c r="O433" s="24">
        <f t="shared" si="102"/>
        <v>96000</v>
      </c>
      <c r="P433" s="24">
        <v>0</v>
      </c>
      <c r="Q433" s="24">
        <v>0</v>
      </c>
      <c r="R433" s="24">
        <v>0</v>
      </c>
      <c r="S433" s="24">
        <v>0</v>
      </c>
      <c r="T433" s="24">
        <v>0</v>
      </c>
      <c r="U433" s="24">
        <v>0</v>
      </c>
      <c r="V433" s="24">
        <v>96000</v>
      </c>
      <c r="W433" s="24">
        <v>0</v>
      </c>
      <c r="X433" s="24">
        <f>+$O433-$P433-$Q433-$R433-$S433-$W433</f>
        <v>96000</v>
      </c>
      <c r="Y433" s="12">
        <f t="shared" si="105"/>
        <v>0</v>
      </c>
      <c r="Z433" s="12">
        <f t="shared" si="106"/>
        <v>0</v>
      </c>
      <c r="AA433" s="12">
        <f t="shared" si="107"/>
        <v>0</v>
      </c>
      <c r="AB433" s="13">
        <f t="shared" si="108"/>
        <v>0</v>
      </c>
    </row>
    <row r="434" spans="1:28" outlineLevel="1" x14ac:dyDescent="0.35">
      <c r="A434" s="29"/>
      <c r="B434" s="29"/>
      <c r="C434" s="29"/>
      <c r="D434" s="29" t="s">
        <v>340</v>
      </c>
      <c r="E434" s="29"/>
      <c r="F434" s="39"/>
      <c r="G434" s="29"/>
      <c r="H434" s="29"/>
      <c r="I434" s="39"/>
      <c r="J434" s="40"/>
      <c r="K434" s="30">
        <f t="shared" ref="K434:X434" si="121">SUBTOTAL(9,K432:K433)</f>
        <v>46222901</v>
      </c>
      <c r="L434" s="30">
        <f t="shared" si="121"/>
        <v>46222901</v>
      </c>
      <c r="M434" s="30">
        <f t="shared" si="121"/>
        <v>0</v>
      </c>
      <c r="N434" s="30">
        <f t="shared" si="121"/>
        <v>0</v>
      </c>
      <c r="O434" s="30">
        <f t="shared" si="121"/>
        <v>46222901</v>
      </c>
      <c r="P434" s="30">
        <f t="shared" si="121"/>
        <v>0</v>
      </c>
      <c r="Q434" s="30">
        <f t="shared" si="121"/>
        <v>0</v>
      </c>
      <c r="R434" s="30">
        <f t="shared" si="121"/>
        <v>0</v>
      </c>
      <c r="S434" s="30">
        <f t="shared" si="121"/>
        <v>0</v>
      </c>
      <c r="T434" s="30">
        <f t="shared" si="121"/>
        <v>0</v>
      </c>
      <c r="U434" s="30">
        <f t="shared" si="121"/>
        <v>13256010</v>
      </c>
      <c r="V434" s="30">
        <f t="shared" si="121"/>
        <v>46222901</v>
      </c>
      <c r="W434" s="30">
        <f t="shared" si="121"/>
        <v>0</v>
      </c>
      <c r="X434" s="30">
        <f t="shared" si="121"/>
        <v>46222901</v>
      </c>
      <c r="Y434" s="14">
        <f t="shared" si="105"/>
        <v>0</v>
      </c>
      <c r="Z434" s="14">
        <f t="shared" si="106"/>
        <v>0</v>
      </c>
      <c r="AA434" s="14">
        <f t="shared" si="107"/>
        <v>0</v>
      </c>
      <c r="AB434" s="15">
        <f t="shared" si="108"/>
        <v>0</v>
      </c>
    </row>
    <row r="435" spans="1:28" outlineLevel="2" x14ac:dyDescent="0.35">
      <c r="A435" s="25" t="s">
        <v>30</v>
      </c>
      <c r="B435" s="25" t="s">
        <v>31</v>
      </c>
      <c r="C435" s="25" t="s">
        <v>79</v>
      </c>
      <c r="D435" s="25" t="s">
        <v>87</v>
      </c>
      <c r="E435" s="25" t="s">
        <v>34</v>
      </c>
      <c r="F435" s="26" t="s">
        <v>35</v>
      </c>
      <c r="G435" s="25">
        <v>1120</v>
      </c>
      <c r="H435" s="25">
        <v>709800000</v>
      </c>
      <c r="I435" s="26" t="s">
        <v>32</v>
      </c>
      <c r="J435" s="27" t="s">
        <v>394</v>
      </c>
      <c r="K435" s="24">
        <v>3447477</v>
      </c>
      <c r="L435" s="24">
        <v>3447477</v>
      </c>
      <c r="M435" s="24">
        <v>0</v>
      </c>
      <c r="N435" s="24">
        <v>0</v>
      </c>
      <c r="O435" s="24">
        <f t="shared" si="102"/>
        <v>3447477</v>
      </c>
      <c r="P435" s="24">
        <v>0</v>
      </c>
      <c r="Q435" s="24">
        <v>0</v>
      </c>
      <c r="R435" s="24">
        <v>0</v>
      </c>
      <c r="S435" s="24">
        <v>0</v>
      </c>
      <c r="T435" s="24">
        <v>0</v>
      </c>
      <c r="U435" s="24">
        <v>3274899</v>
      </c>
      <c r="V435" s="24">
        <v>3447477</v>
      </c>
      <c r="W435" s="24">
        <v>0</v>
      </c>
      <c r="X435" s="24">
        <f t="shared" ref="X435:X441" si="122">+$O435-$P435-$Q435-$R435-$S435-$W435</f>
        <v>3447477</v>
      </c>
      <c r="Y435" s="12">
        <f t="shared" si="105"/>
        <v>0</v>
      </c>
      <c r="Z435" s="12">
        <f t="shared" si="106"/>
        <v>0</v>
      </c>
      <c r="AA435" s="12">
        <f t="shared" si="107"/>
        <v>0</v>
      </c>
      <c r="AB435" s="13">
        <f t="shared" si="108"/>
        <v>0</v>
      </c>
    </row>
    <row r="436" spans="1:28" outlineLevel="2" x14ac:dyDescent="0.35">
      <c r="A436" s="25" t="s">
        <v>141</v>
      </c>
      <c r="B436" s="25" t="s">
        <v>31</v>
      </c>
      <c r="C436" s="25" t="s">
        <v>79</v>
      </c>
      <c r="D436" s="25" t="s">
        <v>87</v>
      </c>
      <c r="E436" s="25" t="s">
        <v>34</v>
      </c>
      <c r="F436" s="26" t="s">
        <v>35</v>
      </c>
      <c r="G436" s="25">
        <v>1120</v>
      </c>
      <c r="H436" s="25">
        <v>709800000</v>
      </c>
      <c r="I436" s="26" t="s">
        <v>32</v>
      </c>
      <c r="J436" s="27" t="s">
        <v>394</v>
      </c>
      <c r="K436" s="24">
        <v>13912715</v>
      </c>
      <c r="L436" s="24">
        <v>13912715</v>
      </c>
      <c r="M436" s="24">
        <v>0</v>
      </c>
      <c r="N436" s="24">
        <v>0</v>
      </c>
      <c r="O436" s="24">
        <f t="shared" si="102"/>
        <v>13912715</v>
      </c>
      <c r="P436" s="24">
        <v>0</v>
      </c>
      <c r="Q436" s="24">
        <v>0</v>
      </c>
      <c r="R436" s="24">
        <v>0</v>
      </c>
      <c r="S436" s="24">
        <v>121584.66</v>
      </c>
      <c r="T436" s="24">
        <v>121584.66</v>
      </c>
      <c r="U436" s="24">
        <v>5716388.3399999999</v>
      </c>
      <c r="V436" s="24">
        <v>13791130.34</v>
      </c>
      <c r="W436" s="24">
        <v>0</v>
      </c>
      <c r="X436" s="24">
        <f t="shared" si="122"/>
        <v>13791130.34</v>
      </c>
      <c r="Y436" s="12">
        <f t="shared" si="105"/>
        <v>8.7391037622778882E-3</v>
      </c>
      <c r="Z436" s="12">
        <f t="shared" si="106"/>
        <v>8.7391037622778882E-3</v>
      </c>
      <c r="AA436" s="12">
        <f t="shared" si="107"/>
        <v>0</v>
      </c>
      <c r="AB436" s="13">
        <f t="shared" si="108"/>
        <v>8.7391037622778882E-3</v>
      </c>
    </row>
    <row r="437" spans="1:28" outlineLevel="2" x14ac:dyDescent="0.35">
      <c r="A437" s="25" t="s">
        <v>199</v>
      </c>
      <c r="B437" s="25" t="s">
        <v>200</v>
      </c>
      <c r="C437" s="25" t="s">
        <v>79</v>
      </c>
      <c r="D437" s="25" t="s">
        <v>87</v>
      </c>
      <c r="E437" s="25" t="s">
        <v>34</v>
      </c>
      <c r="F437" s="26" t="s">
        <v>35</v>
      </c>
      <c r="G437" s="25">
        <v>1120</v>
      </c>
      <c r="H437" s="25">
        <v>709800000</v>
      </c>
      <c r="I437" s="26" t="s">
        <v>32</v>
      </c>
      <c r="J437" s="27" t="s">
        <v>394</v>
      </c>
      <c r="K437" s="24">
        <v>100000</v>
      </c>
      <c r="L437" s="24">
        <v>100000</v>
      </c>
      <c r="M437" s="24">
        <v>0</v>
      </c>
      <c r="N437" s="24">
        <v>0</v>
      </c>
      <c r="O437" s="24">
        <f t="shared" si="102"/>
        <v>100000</v>
      </c>
      <c r="P437" s="24">
        <v>0</v>
      </c>
      <c r="Q437" s="24">
        <v>0</v>
      </c>
      <c r="R437" s="24">
        <v>0</v>
      </c>
      <c r="S437" s="24">
        <v>0</v>
      </c>
      <c r="T437" s="24">
        <v>0</v>
      </c>
      <c r="U437" s="24">
        <v>25000</v>
      </c>
      <c r="V437" s="24">
        <v>100000</v>
      </c>
      <c r="W437" s="24">
        <v>0</v>
      </c>
      <c r="X437" s="24">
        <f t="shared" si="122"/>
        <v>100000</v>
      </c>
      <c r="Y437" s="12">
        <f t="shared" si="105"/>
        <v>0</v>
      </c>
      <c r="Z437" s="12">
        <f t="shared" si="106"/>
        <v>0</v>
      </c>
      <c r="AA437" s="12">
        <f t="shared" si="107"/>
        <v>0</v>
      </c>
      <c r="AB437" s="13">
        <f t="shared" si="108"/>
        <v>0</v>
      </c>
    </row>
    <row r="438" spans="1:28" outlineLevel="2" x14ac:dyDescent="0.35">
      <c r="A438" s="25" t="s">
        <v>199</v>
      </c>
      <c r="B438" s="25" t="s">
        <v>217</v>
      </c>
      <c r="C438" s="25" t="s">
        <v>79</v>
      </c>
      <c r="D438" s="25" t="s">
        <v>87</v>
      </c>
      <c r="E438" s="25" t="s">
        <v>34</v>
      </c>
      <c r="F438" s="26" t="s">
        <v>35</v>
      </c>
      <c r="G438" s="25">
        <v>1120</v>
      </c>
      <c r="H438" s="25">
        <v>709800000</v>
      </c>
      <c r="I438" s="26" t="s">
        <v>32</v>
      </c>
      <c r="J438" s="27" t="s">
        <v>394</v>
      </c>
      <c r="K438" s="24">
        <v>43537</v>
      </c>
      <c r="L438" s="24">
        <v>43537</v>
      </c>
      <c r="M438" s="24">
        <v>0</v>
      </c>
      <c r="N438" s="24">
        <v>0</v>
      </c>
      <c r="O438" s="24">
        <f t="shared" si="102"/>
        <v>43537</v>
      </c>
      <c r="P438" s="24">
        <v>0</v>
      </c>
      <c r="Q438" s="24">
        <v>0</v>
      </c>
      <c r="R438" s="24">
        <v>0</v>
      </c>
      <c r="S438" s="24">
        <v>0</v>
      </c>
      <c r="T438" s="24">
        <v>0</v>
      </c>
      <c r="U438" s="24">
        <v>43537</v>
      </c>
      <c r="V438" s="24">
        <v>43537</v>
      </c>
      <c r="W438" s="24">
        <v>0</v>
      </c>
      <c r="X438" s="24">
        <f t="shared" si="122"/>
        <v>43537</v>
      </c>
      <c r="Y438" s="12">
        <f t="shared" si="105"/>
        <v>0</v>
      </c>
      <c r="Z438" s="12">
        <f t="shared" si="106"/>
        <v>0</v>
      </c>
      <c r="AA438" s="12">
        <f t="shared" si="107"/>
        <v>0</v>
      </c>
      <c r="AB438" s="13">
        <f t="shared" si="108"/>
        <v>0</v>
      </c>
    </row>
    <row r="439" spans="1:28" outlineLevel="2" x14ac:dyDescent="0.35">
      <c r="A439" s="25" t="s">
        <v>220</v>
      </c>
      <c r="B439" s="25" t="s">
        <v>31</v>
      </c>
      <c r="C439" s="25" t="s">
        <v>79</v>
      </c>
      <c r="D439" s="25" t="s">
        <v>87</v>
      </c>
      <c r="E439" s="25" t="s">
        <v>34</v>
      </c>
      <c r="F439" s="26" t="s">
        <v>35</v>
      </c>
      <c r="G439" s="25">
        <v>1120</v>
      </c>
      <c r="H439" s="25">
        <v>709800000</v>
      </c>
      <c r="I439" s="26" t="s">
        <v>32</v>
      </c>
      <c r="J439" s="27" t="s">
        <v>394</v>
      </c>
      <c r="K439" s="24">
        <v>500100</v>
      </c>
      <c r="L439" s="24">
        <v>500100</v>
      </c>
      <c r="M439" s="24">
        <v>0</v>
      </c>
      <c r="N439" s="24">
        <v>0</v>
      </c>
      <c r="O439" s="24">
        <f t="shared" si="102"/>
        <v>500100</v>
      </c>
      <c r="P439" s="24">
        <v>0</v>
      </c>
      <c r="Q439" s="24">
        <v>0</v>
      </c>
      <c r="R439" s="24">
        <v>0</v>
      </c>
      <c r="S439" s="24">
        <v>0</v>
      </c>
      <c r="T439" s="24">
        <v>0</v>
      </c>
      <c r="U439" s="24">
        <v>0</v>
      </c>
      <c r="V439" s="24">
        <v>500100</v>
      </c>
      <c r="W439" s="24">
        <v>0</v>
      </c>
      <c r="X439" s="24">
        <f t="shared" si="122"/>
        <v>500100</v>
      </c>
      <c r="Y439" s="12">
        <f t="shared" si="105"/>
        <v>0</v>
      </c>
      <c r="Z439" s="12">
        <f t="shared" si="106"/>
        <v>0</v>
      </c>
      <c r="AA439" s="12">
        <f t="shared" si="107"/>
        <v>0</v>
      </c>
      <c r="AB439" s="13">
        <f t="shared" si="108"/>
        <v>0</v>
      </c>
    </row>
    <row r="440" spans="1:28" outlineLevel="2" x14ac:dyDescent="0.35">
      <c r="A440" s="25" t="s">
        <v>228</v>
      </c>
      <c r="B440" s="25" t="s">
        <v>31</v>
      </c>
      <c r="C440" s="25" t="s">
        <v>79</v>
      </c>
      <c r="D440" s="25" t="s">
        <v>87</v>
      </c>
      <c r="E440" s="25" t="s">
        <v>34</v>
      </c>
      <c r="F440" s="26" t="s">
        <v>35</v>
      </c>
      <c r="G440" s="25">
        <v>1120</v>
      </c>
      <c r="H440" s="25">
        <v>709800000</v>
      </c>
      <c r="I440" s="26" t="s">
        <v>32</v>
      </c>
      <c r="J440" s="27" t="s">
        <v>394</v>
      </c>
      <c r="K440" s="24">
        <v>16265476</v>
      </c>
      <c r="L440" s="24">
        <v>16265476</v>
      </c>
      <c r="M440" s="24">
        <v>0</v>
      </c>
      <c r="N440" s="24">
        <v>0</v>
      </c>
      <c r="O440" s="24">
        <f t="shared" si="102"/>
        <v>16265476</v>
      </c>
      <c r="P440" s="24">
        <v>0</v>
      </c>
      <c r="Q440" s="24">
        <v>0</v>
      </c>
      <c r="R440" s="24">
        <v>0</v>
      </c>
      <c r="S440" s="24">
        <v>0</v>
      </c>
      <c r="T440" s="24">
        <v>0</v>
      </c>
      <c r="U440" s="24">
        <v>1724123</v>
      </c>
      <c r="V440" s="24">
        <v>16265476</v>
      </c>
      <c r="W440" s="24">
        <v>0</v>
      </c>
      <c r="X440" s="24">
        <f t="shared" si="122"/>
        <v>16265476</v>
      </c>
      <c r="Y440" s="12">
        <f t="shared" si="105"/>
        <v>0</v>
      </c>
      <c r="Z440" s="12">
        <f t="shared" si="106"/>
        <v>0</v>
      </c>
      <c r="AA440" s="12">
        <f t="shared" si="107"/>
        <v>0</v>
      </c>
      <c r="AB440" s="13">
        <f t="shared" si="108"/>
        <v>0</v>
      </c>
    </row>
    <row r="441" spans="1:28" outlineLevel="2" x14ac:dyDescent="0.35">
      <c r="A441" s="25" t="s">
        <v>233</v>
      </c>
      <c r="B441" s="25" t="s">
        <v>31</v>
      </c>
      <c r="C441" s="25" t="s">
        <v>79</v>
      </c>
      <c r="D441" s="25" t="s">
        <v>87</v>
      </c>
      <c r="E441" s="25" t="s">
        <v>34</v>
      </c>
      <c r="F441" s="26" t="s">
        <v>35</v>
      </c>
      <c r="G441" s="25">
        <v>1120</v>
      </c>
      <c r="H441" s="25">
        <v>709600000</v>
      </c>
      <c r="I441" s="26" t="s">
        <v>32</v>
      </c>
      <c r="J441" s="27" t="s">
        <v>394</v>
      </c>
      <c r="K441" s="24">
        <v>748944</v>
      </c>
      <c r="L441" s="24">
        <v>748944</v>
      </c>
      <c r="M441" s="24">
        <v>0</v>
      </c>
      <c r="N441" s="24">
        <v>0</v>
      </c>
      <c r="O441" s="24">
        <f t="shared" si="102"/>
        <v>748944</v>
      </c>
      <c r="P441" s="24">
        <v>0</v>
      </c>
      <c r="Q441" s="24">
        <v>0</v>
      </c>
      <c r="R441" s="24">
        <v>0</v>
      </c>
      <c r="S441" s="24">
        <v>0</v>
      </c>
      <c r="T441" s="24">
        <v>0</v>
      </c>
      <c r="U441" s="24">
        <v>748944</v>
      </c>
      <c r="V441" s="24">
        <v>748944</v>
      </c>
      <c r="W441" s="24">
        <v>0</v>
      </c>
      <c r="X441" s="24">
        <f t="shared" si="122"/>
        <v>748944</v>
      </c>
      <c r="Y441" s="12">
        <f t="shared" si="105"/>
        <v>0</v>
      </c>
      <c r="Z441" s="12">
        <f t="shared" si="106"/>
        <v>0</v>
      </c>
      <c r="AA441" s="12">
        <f t="shared" si="107"/>
        <v>0</v>
      </c>
      <c r="AB441" s="13">
        <f t="shared" si="108"/>
        <v>0</v>
      </c>
    </row>
    <row r="442" spans="1:28" outlineLevel="1" x14ac:dyDescent="0.35">
      <c r="A442" s="29"/>
      <c r="B442" s="29"/>
      <c r="C442" s="29"/>
      <c r="D442" s="29" t="s">
        <v>341</v>
      </c>
      <c r="E442" s="29"/>
      <c r="F442" s="39"/>
      <c r="G442" s="29"/>
      <c r="H442" s="29"/>
      <c r="I442" s="39"/>
      <c r="J442" s="40"/>
      <c r="K442" s="30">
        <f t="shared" ref="K442:X442" si="123">SUBTOTAL(9,K435:K441)</f>
        <v>35018249</v>
      </c>
      <c r="L442" s="30">
        <f t="shared" si="123"/>
        <v>35018249</v>
      </c>
      <c r="M442" s="30">
        <f t="shared" si="123"/>
        <v>0</v>
      </c>
      <c r="N442" s="30">
        <f t="shared" si="123"/>
        <v>0</v>
      </c>
      <c r="O442" s="30">
        <f t="shared" si="123"/>
        <v>35018249</v>
      </c>
      <c r="P442" s="30">
        <f t="shared" si="123"/>
        <v>0</v>
      </c>
      <c r="Q442" s="30">
        <f t="shared" si="123"/>
        <v>0</v>
      </c>
      <c r="R442" s="30">
        <f t="shared" si="123"/>
        <v>0</v>
      </c>
      <c r="S442" s="30">
        <f t="shared" si="123"/>
        <v>121584.66</v>
      </c>
      <c r="T442" s="30">
        <f t="shared" si="123"/>
        <v>121584.66</v>
      </c>
      <c r="U442" s="30">
        <f t="shared" si="123"/>
        <v>11532891.34</v>
      </c>
      <c r="V442" s="30">
        <f t="shared" si="123"/>
        <v>34896664.340000004</v>
      </c>
      <c r="W442" s="30">
        <f t="shared" si="123"/>
        <v>0</v>
      </c>
      <c r="X442" s="30">
        <f t="shared" si="123"/>
        <v>34896664.340000004</v>
      </c>
      <c r="Y442" s="14">
        <f t="shared" si="105"/>
        <v>3.4720371084230968E-3</v>
      </c>
      <c r="Z442" s="14">
        <f t="shared" si="106"/>
        <v>3.4720371084230968E-3</v>
      </c>
      <c r="AA442" s="14">
        <f t="shared" si="107"/>
        <v>0</v>
      </c>
      <c r="AB442" s="15">
        <f t="shared" si="108"/>
        <v>3.4720371084230968E-3</v>
      </c>
    </row>
    <row r="443" spans="1:28" ht="29" outlineLevel="2" x14ac:dyDescent="0.35">
      <c r="A443" s="25" t="s">
        <v>141</v>
      </c>
      <c r="B443" s="25" t="s">
        <v>31</v>
      </c>
      <c r="C443" s="25" t="s">
        <v>79</v>
      </c>
      <c r="D443" s="25" t="s">
        <v>186</v>
      </c>
      <c r="E443" s="25" t="s">
        <v>34</v>
      </c>
      <c r="F443" s="26" t="s">
        <v>35</v>
      </c>
      <c r="G443" s="25">
        <v>1120</v>
      </c>
      <c r="H443" s="25">
        <v>709800000</v>
      </c>
      <c r="I443" s="26" t="s">
        <v>32</v>
      </c>
      <c r="J443" s="27" t="s">
        <v>453</v>
      </c>
      <c r="K443" s="24">
        <v>1572194</v>
      </c>
      <c r="L443" s="24">
        <v>1572194</v>
      </c>
      <c r="M443" s="24">
        <v>0</v>
      </c>
      <c r="N443" s="24">
        <v>0</v>
      </c>
      <c r="O443" s="24">
        <f t="shared" si="102"/>
        <v>1572194</v>
      </c>
      <c r="P443" s="24">
        <v>0</v>
      </c>
      <c r="Q443" s="24">
        <v>0</v>
      </c>
      <c r="R443" s="24">
        <v>0</v>
      </c>
      <c r="S443" s="24">
        <v>0</v>
      </c>
      <c r="T443" s="24">
        <v>0</v>
      </c>
      <c r="U443" s="24">
        <v>1572194</v>
      </c>
      <c r="V443" s="24">
        <v>1572194</v>
      </c>
      <c r="W443" s="24">
        <v>0</v>
      </c>
      <c r="X443" s="24">
        <f>+$O443-$P443-$Q443-$R443-$S443-$W443</f>
        <v>1572194</v>
      </c>
      <c r="Y443" s="12">
        <f t="shared" si="105"/>
        <v>0</v>
      </c>
      <c r="Z443" s="12">
        <f t="shared" si="106"/>
        <v>0</v>
      </c>
      <c r="AA443" s="12">
        <f t="shared" si="107"/>
        <v>0</v>
      </c>
      <c r="AB443" s="13">
        <f t="shared" si="108"/>
        <v>0</v>
      </c>
    </row>
    <row r="444" spans="1:28" ht="29" outlineLevel="2" x14ac:dyDescent="0.35">
      <c r="A444" s="25" t="s">
        <v>228</v>
      </c>
      <c r="B444" s="25" t="s">
        <v>31</v>
      </c>
      <c r="C444" s="25" t="s">
        <v>79</v>
      </c>
      <c r="D444" s="25" t="s">
        <v>186</v>
      </c>
      <c r="E444" s="25" t="s">
        <v>34</v>
      </c>
      <c r="F444" s="26" t="s">
        <v>35</v>
      </c>
      <c r="G444" s="25">
        <v>1120</v>
      </c>
      <c r="H444" s="25">
        <v>709800000</v>
      </c>
      <c r="I444" s="26" t="s">
        <v>32</v>
      </c>
      <c r="J444" s="27" t="s">
        <v>453</v>
      </c>
      <c r="K444" s="24">
        <v>97271</v>
      </c>
      <c r="L444" s="24">
        <v>97271</v>
      </c>
      <c r="M444" s="24">
        <v>0</v>
      </c>
      <c r="N444" s="24">
        <v>0</v>
      </c>
      <c r="O444" s="24">
        <f t="shared" si="102"/>
        <v>97271</v>
      </c>
      <c r="P444" s="24">
        <v>0</v>
      </c>
      <c r="Q444" s="24">
        <v>0</v>
      </c>
      <c r="R444" s="24">
        <v>0</v>
      </c>
      <c r="S444" s="24">
        <v>0</v>
      </c>
      <c r="T444" s="24">
        <v>0</v>
      </c>
      <c r="U444" s="24">
        <v>0</v>
      </c>
      <c r="V444" s="24">
        <v>97271</v>
      </c>
      <c r="W444" s="24">
        <v>0</v>
      </c>
      <c r="X444" s="24">
        <f>+$O444-$P444-$Q444-$R444-$S444-$W444</f>
        <v>97271</v>
      </c>
      <c r="Y444" s="12">
        <f t="shared" si="105"/>
        <v>0</v>
      </c>
      <c r="Z444" s="12">
        <f t="shared" si="106"/>
        <v>0</v>
      </c>
      <c r="AA444" s="12">
        <f t="shared" si="107"/>
        <v>0</v>
      </c>
      <c r="AB444" s="13">
        <f t="shared" si="108"/>
        <v>0</v>
      </c>
    </row>
    <row r="445" spans="1:28" outlineLevel="1" x14ac:dyDescent="0.35">
      <c r="A445" s="29"/>
      <c r="B445" s="29"/>
      <c r="C445" s="29"/>
      <c r="D445" s="29" t="s">
        <v>342</v>
      </c>
      <c r="E445" s="29"/>
      <c r="F445" s="39"/>
      <c r="G445" s="29"/>
      <c r="H445" s="29"/>
      <c r="I445" s="39"/>
      <c r="J445" s="40"/>
      <c r="K445" s="30">
        <f t="shared" ref="K445:X445" si="124">SUBTOTAL(9,K443:K444)</f>
        <v>1669465</v>
      </c>
      <c r="L445" s="30">
        <f t="shared" si="124"/>
        <v>1669465</v>
      </c>
      <c r="M445" s="30">
        <f t="shared" si="124"/>
        <v>0</v>
      </c>
      <c r="N445" s="30">
        <f t="shared" si="124"/>
        <v>0</v>
      </c>
      <c r="O445" s="30">
        <f t="shared" si="124"/>
        <v>1669465</v>
      </c>
      <c r="P445" s="30">
        <f t="shared" si="124"/>
        <v>0</v>
      </c>
      <c r="Q445" s="30">
        <f t="shared" si="124"/>
        <v>0</v>
      </c>
      <c r="R445" s="30">
        <f t="shared" si="124"/>
        <v>0</v>
      </c>
      <c r="S445" s="30">
        <f t="shared" si="124"/>
        <v>0</v>
      </c>
      <c r="T445" s="30">
        <f t="shared" si="124"/>
        <v>0</v>
      </c>
      <c r="U445" s="30">
        <f t="shared" si="124"/>
        <v>1572194</v>
      </c>
      <c r="V445" s="30">
        <f t="shared" si="124"/>
        <v>1669465</v>
      </c>
      <c r="W445" s="30">
        <f t="shared" si="124"/>
        <v>0</v>
      </c>
      <c r="X445" s="30">
        <f t="shared" si="124"/>
        <v>1669465</v>
      </c>
      <c r="Y445" s="14">
        <f t="shared" si="105"/>
        <v>0</v>
      </c>
      <c r="Z445" s="14">
        <f t="shared" si="106"/>
        <v>0</v>
      </c>
      <c r="AA445" s="14">
        <f t="shared" si="107"/>
        <v>0</v>
      </c>
      <c r="AB445" s="15">
        <f t="shared" si="108"/>
        <v>0</v>
      </c>
    </row>
    <row r="446" spans="1:28" outlineLevel="2" x14ac:dyDescent="0.35">
      <c r="A446" s="25" t="s">
        <v>30</v>
      </c>
      <c r="B446" s="25" t="s">
        <v>31</v>
      </c>
      <c r="C446" s="25" t="s">
        <v>79</v>
      </c>
      <c r="D446" s="25" t="s">
        <v>88</v>
      </c>
      <c r="E446" s="25" t="s">
        <v>34</v>
      </c>
      <c r="F446" s="26" t="s">
        <v>35</v>
      </c>
      <c r="G446" s="25">
        <v>1120</v>
      </c>
      <c r="H446" s="25">
        <v>709800000</v>
      </c>
      <c r="I446" s="26" t="s">
        <v>32</v>
      </c>
      <c r="J446" s="27" t="s">
        <v>395</v>
      </c>
      <c r="K446" s="24">
        <v>10102799</v>
      </c>
      <c r="L446" s="24">
        <v>10102799</v>
      </c>
      <c r="M446" s="24">
        <v>0</v>
      </c>
      <c r="N446" s="24">
        <v>0</v>
      </c>
      <c r="O446" s="24">
        <f t="shared" si="102"/>
        <v>10102799</v>
      </c>
      <c r="P446" s="24">
        <v>0</v>
      </c>
      <c r="Q446" s="24">
        <v>0</v>
      </c>
      <c r="R446" s="24">
        <v>0</v>
      </c>
      <c r="S446" s="24">
        <v>0</v>
      </c>
      <c r="T446" s="24">
        <v>0</v>
      </c>
      <c r="U446" s="24">
        <v>10102799</v>
      </c>
      <c r="V446" s="24">
        <v>10102799</v>
      </c>
      <c r="W446" s="24">
        <v>0</v>
      </c>
      <c r="X446" s="24">
        <f t="shared" ref="X446:X454" si="125">+$O446-$P446-$Q446-$R446-$S446-$W446</f>
        <v>10102799</v>
      </c>
      <c r="Y446" s="12">
        <f t="shared" si="105"/>
        <v>0</v>
      </c>
      <c r="Z446" s="12">
        <f t="shared" si="106"/>
        <v>0</v>
      </c>
      <c r="AA446" s="12">
        <f t="shared" si="107"/>
        <v>0</v>
      </c>
      <c r="AB446" s="13">
        <f t="shared" si="108"/>
        <v>0</v>
      </c>
    </row>
    <row r="447" spans="1:28" outlineLevel="2" x14ac:dyDescent="0.35">
      <c r="A447" s="25" t="s">
        <v>141</v>
      </c>
      <c r="B447" s="25" t="s">
        <v>31</v>
      </c>
      <c r="C447" s="25" t="s">
        <v>79</v>
      </c>
      <c r="D447" s="25" t="s">
        <v>88</v>
      </c>
      <c r="E447" s="25" t="s">
        <v>34</v>
      </c>
      <c r="F447" s="26" t="s">
        <v>35</v>
      </c>
      <c r="G447" s="25">
        <v>1120</v>
      </c>
      <c r="H447" s="25">
        <v>709800000</v>
      </c>
      <c r="I447" s="26" t="s">
        <v>32</v>
      </c>
      <c r="J447" s="27" t="s">
        <v>395</v>
      </c>
      <c r="K447" s="24">
        <v>29800000</v>
      </c>
      <c r="L447" s="24">
        <v>29800000</v>
      </c>
      <c r="M447" s="24">
        <v>0</v>
      </c>
      <c r="N447" s="24">
        <v>0</v>
      </c>
      <c r="O447" s="24">
        <f t="shared" si="102"/>
        <v>29800000</v>
      </c>
      <c r="P447" s="24">
        <v>0</v>
      </c>
      <c r="Q447" s="24">
        <v>0</v>
      </c>
      <c r="R447" s="24">
        <v>0</v>
      </c>
      <c r="S447" s="24">
        <v>0</v>
      </c>
      <c r="T447" s="24">
        <v>0</v>
      </c>
      <c r="U447" s="24">
        <v>12964219</v>
      </c>
      <c r="V447" s="24">
        <v>29800000</v>
      </c>
      <c r="W447" s="24">
        <v>0</v>
      </c>
      <c r="X447" s="24">
        <f t="shared" si="125"/>
        <v>29800000</v>
      </c>
      <c r="Y447" s="12">
        <f t="shared" si="105"/>
        <v>0</v>
      </c>
      <c r="Z447" s="12">
        <f t="shared" si="106"/>
        <v>0</v>
      </c>
      <c r="AA447" s="12">
        <f t="shared" si="107"/>
        <v>0</v>
      </c>
      <c r="AB447" s="13">
        <f t="shared" si="108"/>
        <v>0</v>
      </c>
    </row>
    <row r="448" spans="1:28" outlineLevel="2" x14ac:dyDescent="0.35">
      <c r="A448" s="25" t="s">
        <v>199</v>
      </c>
      <c r="B448" s="25" t="s">
        <v>200</v>
      </c>
      <c r="C448" s="25" t="s">
        <v>79</v>
      </c>
      <c r="D448" s="25" t="s">
        <v>88</v>
      </c>
      <c r="E448" s="25" t="s">
        <v>34</v>
      </c>
      <c r="F448" s="26" t="s">
        <v>35</v>
      </c>
      <c r="G448" s="25">
        <v>1120</v>
      </c>
      <c r="H448" s="25">
        <v>709800000</v>
      </c>
      <c r="I448" s="26" t="s">
        <v>32</v>
      </c>
      <c r="J448" s="27" t="s">
        <v>395</v>
      </c>
      <c r="K448" s="24">
        <v>600000</v>
      </c>
      <c r="L448" s="24">
        <v>600000</v>
      </c>
      <c r="M448" s="24">
        <v>0</v>
      </c>
      <c r="N448" s="24">
        <v>0</v>
      </c>
      <c r="O448" s="24">
        <f t="shared" si="102"/>
        <v>600000</v>
      </c>
      <c r="P448" s="24">
        <v>0</v>
      </c>
      <c r="Q448" s="24">
        <v>0</v>
      </c>
      <c r="R448" s="24">
        <v>0</v>
      </c>
      <c r="S448" s="24">
        <v>0</v>
      </c>
      <c r="T448" s="24">
        <v>0</v>
      </c>
      <c r="U448" s="24">
        <v>150000</v>
      </c>
      <c r="V448" s="24">
        <v>600000</v>
      </c>
      <c r="W448" s="24">
        <v>0</v>
      </c>
      <c r="X448" s="24">
        <f t="shared" si="125"/>
        <v>600000</v>
      </c>
      <c r="Y448" s="12">
        <f t="shared" si="105"/>
        <v>0</v>
      </c>
      <c r="Z448" s="12">
        <f t="shared" si="106"/>
        <v>0</v>
      </c>
      <c r="AA448" s="12">
        <f t="shared" si="107"/>
        <v>0</v>
      </c>
      <c r="AB448" s="13">
        <f t="shared" si="108"/>
        <v>0</v>
      </c>
    </row>
    <row r="449" spans="1:28" outlineLevel="2" x14ac:dyDescent="0.35">
      <c r="A449" s="25" t="s">
        <v>199</v>
      </c>
      <c r="B449" s="25" t="s">
        <v>204</v>
      </c>
      <c r="C449" s="25" t="s">
        <v>79</v>
      </c>
      <c r="D449" s="25" t="s">
        <v>88</v>
      </c>
      <c r="E449" s="25" t="s">
        <v>34</v>
      </c>
      <c r="F449" s="26" t="s">
        <v>35</v>
      </c>
      <c r="G449" s="25">
        <v>1120</v>
      </c>
      <c r="H449" s="25">
        <v>709800000</v>
      </c>
      <c r="I449" s="26" t="s">
        <v>32</v>
      </c>
      <c r="J449" s="27" t="s">
        <v>395</v>
      </c>
      <c r="K449" s="24">
        <v>71998316</v>
      </c>
      <c r="L449" s="24">
        <v>71998316</v>
      </c>
      <c r="M449" s="24">
        <v>0</v>
      </c>
      <c r="N449" s="24">
        <v>0</v>
      </c>
      <c r="O449" s="24">
        <f t="shared" si="102"/>
        <v>71998316</v>
      </c>
      <c r="P449" s="24">
        <v>0</v>
      </c>
      <c r="Q449" s="24">
        <v>0</v>
      </c>
      <c r="R449" s="24">
        <v>0</v>
      </c>
      <c r="S449" s="24">
        <v>0</v>
      </c>
      <c r="T449" s="24">
        <v>0</v>
      </c>
      <c r="U449" s="24">
        <v>71000000</v>
      </c>
      <c r="V449" s="24">
        <v>71998316</v>
      </c>
      <c r="W449" s="24">
        <v>0</v>
      </c>
      <c r="X449" s="24">
        <f t="shared" si="125"/>
        <v>71998316</v>
      </c>
      <c r="Y449" s="12">
        <f t="shared" si="105"/>
        <v>0</v>
      </c>
      <c r="Z449" s="12">
        <f t="shared" si="106"/>
        <v>0</v>
      </c>
      <c r="AA449" s="12">
        <f t="shared" si="107"/>
        <v>0</v>
      </c>
      <c r="AB449" s="13">
        <f t="shared" si="108"/>
        <v>0</v>
      </c>
    </row>
    <row r="450" spans="1:28" outlineLevel="2" x14ac:dyDescent="0.35">
      <c r="A450" s="25" t="s">
        <v>220</v>
      </c>
      <c r="B450" s="25" t="s">
        <v>31</v>
      </c>
      <c r="C450" s="25" t="s">
        <v>79</v>
      </c>
      <c r="D450" s="25" t="s">
        <v>88</v>
      </c>
      <c r="E450" s="25" t="s">
        <v>34</v>
      </c>
      <c r="F450" s="26" t="s">
        <v>35</v>
      </c>
      <c r="G450" s="25">
        <v>1120</v>
      </c>
      <c r="H450" s="25">
        <v>709800000</v>
      </c>
      <c r="I450" s="26" t="s">
        <v>32</v>
      </c>
      <c r="J450" s="27" t="s">
        <v>395</v>
      </c>
      <c r="K450" s="24">
        <v>925840</v>
      </c>
      <c r="L450" s="24">
        <v>925840</v>
      </c>
      <c r="M450" s="24">
        <v>0</v>
      </c>
      <c r="N450" s="24">
        <v>0</v>
      </c>
      <c r="O450" s="24">
        <f t="shared" si="102"/>
        <v>925840</v>
      </c>
      <c r="P450" s="24">
        <v>0</v>
      </c>
      <c r="Q450" s="24">
        <v>0</v>
      </c>
      <c r="R450" s="24">
        <v>0</v>
      </c>
      <c r="S450" s="24">
        <v>0</v>
      </c>
      <c r="T450" s="24">
        <v>0</v>
      </c>
      <c r="U450" s="24">
        <v>0</v>
      </c>
      <c r="V450" s="24">
        <v>925840</v>
      </c>
      <c r="W450" s="24">
        <v>0</v>
      </c>
      <c r="X450" s="24">
        <f t="shared" si="125"/>
        <v>925840</v>
      </c>
      <c r="Y450" s="12">
        <f t="shared" si="105"/>
        <v>0</v>
      </c>
      <c r="Z450" s="12">
        <f t="shared" si="106"/>
        <v>0</v>
      </c>
      <c r="AA450" s="12">
        <f t="shared" si="107"/>
        <v>0</v>
      </c>
      <c r="AB450" s="13">
        <f t="shared" si="108"/>
        <v>0</v>
      </c>
    </row>
    <row r="451" spans="1:28" outlineLevel="2" x14ac:dyDescent="0.35">
      <c r="A451" s="25" t="s">
        <v>223</v>
      </c>
      <c r="B451" s="25" t="s">
        <v>31</v>
      </c>
      <c r="C451" s="25" t="s">
        <v>79</v>
      </c>
      <c r="D451" s="25" t="s">
        <v>88</v>
      </c>
      <c r="E451" s="25" t="s">
        <v>34</v>
      </c>
      <c r="F451" s="26" t="s">
        <v>35</v>
      </c>
      <c r="G451" s="25">
        <v>1120</v>
      </c>
      <c r="H451" s="25">
        <v>709800000</v>
      </c>
      <c r="I451" s="26" t="s">
        <v>32</v>
      </c>
      <c r="J451" s="27" t="s">
        <v>395</v>
      </c>
      <c r="K451" s="24">
        <v>190000</v>
      </c>
      <c r="L451" s="24">
        <v>190000</v>
      </c>
      <c r="M451" s="24">
        <v>0</v>
      </c>
      <c r="N451" s="24">
        <v>0</v>
      </c>
      <c r="O451" s="24">
        <f t="shared" si="102"/>
        <v>190000</v>
      </c>
      <c r="P451" s="24">
        <v>0</v>
      </c>
      <c r="Q451" s="24">
        <v>0</v>
      </c>
      <c r="R451" s="24">
        <v>0</v>
      </c>
      <c r="S451" s="24">
        <v>0</v>
      </c>
      <c r="T451" s="24">
        <v>0</v>
      </c>
      <c r="U451" s="24">
        <v>0</v>
      </c>
      <c r="V451" s="24">
        <v>190000</v>
      </c>
      <c r="W451" s="24">
        <v>0</v>
      </c>
      <c r="X451" s="24">
        <f t="shared" si="125"/>
        <v>190000</v>
      </c>
      <c r="Y451" s="12">
        <f t="shared" si="105"/>
        <v>0</v>
      </c>
      <c r="Z451" s="12">
        <f t="shared" si="106"/>
        <v>0</v>
      </c>
      <c r="AA451" s="12">
        <f t="shared" si="107"/>
        <v>0</v>
      </c>
      <c r="AB451" s="13">
        <f t="shared" si="108"/>
        <v>0</v>
      </c>
    </row>
    <row r="452" spans="1:28" outlineLevel="2" x14ac:dyDescent="0.35">
      <c r="A452" s="25" t="s">
        <v>226</v>
      </c>
      <c r="B452" s="25" t="s">
        <v>31</v>
      </c>
      <c r="C452" s="25" t="s">
        <v>79</v>
      </c>
      <c r="D452" s="25" t="s">
        <v>88</v>
      </c>
      <c r="E452" s="25" t="s">
        <v>34</v>
      </c>
      <c r="F452" s="26" t="s">
        <v>35</v>
      </c>
      <c r="G452" s="25">
        <v>1120</v>
      </c>
      <c r="H452" s="25">
        <v>709800000</v>
      </c>
      <c r="I452" s="26" t="s">
        <v>32</v>
      </c>
      <c r="J452" s="27" t="s">
        <v>395</v>
      </c>
      <c r="K452" s="24">
        <v>46643404</v>
      </c>
      <c r="L452" s="24">
        <v>46643404</v>
      </c>
      <c r="M452" s="24">
        <v>0</v>
      </c>
      <c r="N452" s="24">
        <v>0</v>
      </c>
      <c r="O452" s="24">
        <f t="shared" si="102"/>
        <v>46643404</v>
      </c>
      <c r="P452" s="24">
        <v>12346000</v>
      </c>
      <c r="Q452" s="24">
        <v>34282874.850000001</v>
      </c>
      <c r="R452" s="24">
        <v>0</v>
      </c>
      <c r="S452" s="24">
        <v>0</v>
      </c>
      <c r="T452" s="24">
        <v>0</v>
      </c>
      <c r="U452" s="24">
        <v>14529.15</v>
      </c>
      <c r="V452" s="24">
        <v>14529.15</v>
      </c>
      <c r="W452" s="24">
        <v>0</v>
      </c>
      <c r="X452" s="24">
        <f t="shared" si="125"/>
        <v>14529.14999999851</v>
      </c>
      <c r="Y452" s="12">
        <f t="shared" si="105"/>
        <v>0</v>
      </c>
      <c r="Z452" s="12">
        <f t="shared" si="106"/>
        <v>0</v>
      </c>
      <c r="AA452" s="12">
        <f t="shared" si="107"/>
        <v>0.99968850579601787</v>
      </c>
      <c r="AB452" s="13">
        <f t="shared" si="108"/>
        <v>0.99968850579601787</v>
      </c>
    </row>
    <row r="453" spans="1:28" outlineLevel="2" x14ac:dyDescent="0.35">
      <c r="A453" s="25" t="s">
        <v>228</v>
      </c>
      <c r="B453" s="25" t="s">
        <v>31</v>
      </c>
      <c r="C453" s="25" t="s">
        <v>79</v>
      </c>
      <c r="D453" s="25" t="s">
        <v>88</v>
      </c>
      <c r="E453" s="25" t="s">
        <v>34</v>
      </c>
      <c r="F453" s="26" t="s">
        <v>35</v>
      </c>
      <c r="G453" s="25">
        <v>1120</v>
      </c>
      <c r="H453" s="25">
        <v>709800000</v>
      </c>
      <c r="I453" s="26" t="s">
        <v>32</v>
      </c>
      <c r="J453" s="27" t="s">
        <v>395</v>
      </c>
      <c r="K453" s="24">
        <v>34953765</v>
      </c>
      <c r="L453" s="24">
        <v>34953765</v>
      </c>
      <c r="M453" s="24">
        <v>0</v>
      </c>
      <c r="N453" s="24">
        <v>0</v>
      </c>
      <c r="O453" s="24">
        <f t="shared" si="102"/>
        <v>34953765</v>
      </c>
      <c r="P453" s="24">
        <v>0</v>
      </c>
      <c r="Q453" s="24">
        <v>0</v>
      </c>
      <c r="R453" s="24">
        <v>0</v>
      </c>
      <c r="S453" s="24">
        <v>0</v>
      </c>
      <c r="T453" s="24">
        <v>0</v>
      </c>
      <c r="U453" s="24">
        <v>22313795</v>
      </c>
      <c r="V453" s="24">
        <v>34953765</v>
      </c>
      <c r="W453" s="24">
        <v>0</v>
      </c>
      <c r="X453" s="24">
        <f t="shared" si="125"/>
        <v>34953765</v>
      </c>
      <c r="Y453" s="12">
        <f t="shared" si="105"/>
        <v>0</v>
      </c>
      <c r="Z453" s="12">
        <f t="shared" si="106"/>
        <v>0</v>
      </c>
      <c r="AA453" s="12">
        <f t="shared" si="107"/>
        <v>0</v>
      </c>
      <c r="AB453" s="13">
        <f t="shared" si="108"/>
        <v>0</v>
      </c>
    </row>
    <row r="454" spans="1:28" outlineLevel="2" x14ac:dyDescent="0.35">
      <c r="A454" s="25" t="s">
        <v>233</v>
      </c>
      <c r="B454" s="25" t="s">
        <v>31</v>
      </c>
      <c r="C454" s="25" t="s">
        <v>79</v>
      </c>
      <c r="D454" s="25" t="s">
        <v>88</v>
      </c>
      <c r="E454" s="25" t="s">
        <v>34</v>
      </c>
      <c r="F454" s="26" t="s">
        <v>35</v>
      </c>
      <c r="G454" s="25">
        <v>1120</v>
      </c>
      <c r="H454" s="25">
        <v>709600000</v>
      </c>
      <c r="I454" s="26" t="s">
        <v>32</v>
      </c>
      <c r="J454" s="27" t="s">
        <v>395</v>
      </c>
      <c r="K454" s="24">
        <v>703637</v>
      </c>
      <c r="L454" s="24">
        <v>703637</v>
      </c>
      <c r="M454" s="24">
        <v>0</v>
      </c>
      <c r="N454" s="24">
        <v>0</v>
      </c>
      <c r="O454" s="24">
        <f t="shared" si="102"/>
        <v>703637</v>
      </c>
      <c r="P454" s="24">
        <v>0</v>
      </c>
      <c r="Q454" s="24">
        <v>0</v>
      </c>
      <c r="R454" s="24">
        <v>0</v>
      </c>
      <c r="S454" s="24">
        <v>0</v>
      </c>
      <c r="T454" s="24">
        <v>0</v>
      </c>
      <c r="U454" s="24">
        <v>703637</v>
      </c>
      <c r="V454" s="24">
        <v>703637</v>
      </c>
      <c r="W454" s="24">
        <v>0</v>
      </c>
      <c r="X454" s="24">
        <f t="shared" si="125"/>
        <v>703637</v>
      </c>
      <c r="Y454" s="12">
        <f t="shared" si="105"/>
        <v>0</v>
      </c>
      <c r="Z454" s="12">
        <f t="shared" si="106"/>
        <v>0</v>
      </c>
      <c r="AA454" s="12">
        <f t="shared" si="107"/>
        <v>0</v>
      </c>
      <c r="AB454" s="13">
        <f t="shared" si="108"/>
        <v>0</v>
      </c>
    </row>
    <row r="455" spans="1:28" outlineLevel="1" x14ac:dyDescent="0.35">
      <c r="A455" s="29"/>
      <c r="B455" s="29"/>
      <c r="C455" s="29"/>
      <c r="D455" s="29" t="s">
        <v>343</v>
      </c>
      <c r="E455" s="29"/>
      <c r="F455" s="39"/>
      <c r="G455" s="29"/>
      <c r="H455" s="29"/>
      <c r="I455" s="39"/>
      <c r="J455" s="40"/>
      <c r="K455" s="30">
        <f t="shared" ref="K455:X455" si="126">SUBTOTAL(9,K446:K454)</f>
        <v>195917761</v>
      </c>
      <c r="L455" s="30">
        <f t="shared" si="126"/>
        <v>195917761</v>
      </c>
      <c r="M455" s="30">
        <f t="shared" si="126"/>
        <v>0</v>
      </c>
      <c r="N455" s="30">
        <f t="shared" si="126"/>
        <v>0</v>
      </c>
      <c r="O455" s="30">
        <f t="shared" si="126"/>
        <v>195917761</v>
      </c>
      <c r="P455" s="30">
        <f t="shared" si="126"/>
        <v>12346000</v>
      </c>
      <c r="Q455" s="30">
        <f t="shared" si="126"/>
        <v>34282874.850000001</v>
      </c>
      <c r="R455" s="30">
        <f t="shared" si="126"/>
        <v>0</v>
      </c>
      <c r="S455" s="30">
        <f t="shared" si="126"/>
        <v>0</v>
      </c>
      <c r="T455" s="30">
        <f t="shared" si="126"/>
        <v>0</v>
      </c>
      <c r="U455" s="30">
        <f t="shared" si="126"/>
        <v>117248979.15000001</v>
      </c>
      <c r="V455" s="30">
        <f t="shared" si="126"/>
        <v>149288886.15000001</v>
      </c>
      <c r="W455" s="30">
        <f t="shared" si="126"/>
        <v>0</v>
      </c>
      <c r="X455" s="30">
        <f t="shared" si="126"/>
        <v>149288886.15000001</v>
      </c>
      <c r="Y455" s="14">
        <f t="shared" si="105"/>
        <v>0</v>
      </c>
      <c r="Z455" s="14">
        <f t="shared" si="106"/>
        <v>0</v>
      </c>
      <c r="AA455" s="14">
        <f t="shared" si="107"/>
        <v>0.23800228530582279</v>
      </c>
      <c r="AB455" s="15">
        <f t="shared" si="108"/>
        <v>0.23800228530582279</v>
      </c>
    </row>
    <row r="456" spans="1:28" outlineLevel="2" x14ac:dyDescent="0.35">
      <c r="A456" s="25" t="s">
        <v>141</v>
      </c>
      <c r="B456" s="25" t="s">
        <v>31</v>
      </c>
      <c r="C456" s="25" t="s">
        <v>79</v>
      </c>
      <c r="D456" s="25" t="s">
        <v>187</v>
      </c>
      <c r="E456" s="25" t="s">
        <v>34</v>
      </c>
      <c r="F456" s="26" t="s">
        <v>35</v>
      </c>
      <c r="G456" s="25">
        <v>1120</v>
      </c>
      <c r="H456" s="25">
        <v>709800000</v>
      </c>
      <c r="I456" s="26" t="s">
        <v>32</v>
      </c>
      <c r="J456" s="27" t="s">
        <v>188</v>
      </c>
      <c r="K456" s="24">
        <v>3057500</v>
      </c>
      <c r="L456" s="24">
        <v>3057500</v>
      </c>
      <c r="M456" s="24">
        <v>0</v>
      </c>
      <c r="N456" s="24">
        <v>0</v>
      </c>
      <c r="O456" s="24">
        <f t="shared" si="102"/>
        <v>3057500</v>
      </c>
      <c r="P456" s="24">
        <v>0</v>
      </c>
      <c r="Q456" s="24">
        <v>0</v>
      </c>
      <c r="R456" s="24">
        <v>0</v>
      </c>
      <c r="S456" s="24">
        <v>0</v>
      </c>
      <c r="T456" s="24">
        <v>0</v>
      </c>
      <c r="U456" s="24">
        <v>2057500</v>
      </c>
      <c r="V456" s="24">
        <v>3057500</v>
      </c>
      <c r="W456" s="24">
        <v>0</v>
      </c>
      <c r="X456" s="24">
        <f>+$O456-$P456-$Q456-$R456-$S456-$W456</f>
        <v>3057500</v>
      </c>
      <c r="Y456" s="12">
        <f t="shared" si="105"/>
        <v>0</v>
      </c>
      <c r="Z456" s="12">
        <f t="shared" si="106"/>
        <v>0</v>
      </c>
      <c r="AA456" s="12">
        <f t="shared" si="107"/>
        <v>0</v>
      </c>
      <c r="AB456" s="13">
        <f t="shared" si="108"/>
        <v>0</v>
      </c>
    </row>
    <row r="457" spans="1:28" outlineLevel="2" x14ac:dyDescent="0.35">
      <c r="A457" s="25" t="s">
        <v>199</v>
      </c>
      <c r="B457" s="25" t="s">
        <v>204</v>
      </c>
      <c r="C457" s="25" t="s">
        <v>79</v>
      </c>
      <c r="D457" s="25" t="s">
        <v>187</v>
      </c>
      <c r="E457" s="25" t="s">
        <v>34</v>
      </c>
      <c r="F457" s="26" t="s">
        <v>35</v>
      </c>
      <c r="G457" s="25">
        <v>1120</v>
      </c>
      <c r="H457" s="25">
        <v>709800000</v>
      </c>
      <c r="I457" s="26" t="s">
        <v>32</v>
      </c>
      <c r="J457" s="27" t="s">
        <v>188</v>
      </c>
      <c r="K457" s="24">
        <v>75890000</v>
      </c>
      <c r="L457" s="24">
        <v>75890000</v>
      </c>
      <c r="M457" s="24">
        <v>0</v>
      </c>
      <c r="N457" s="24">
        <v>0</v>
      </c>
      <c r="O457" s="24">
        <f t="shared" si="102"/>
        <v>75890000</v>
      </c>
      <c r="P457" s="24">
        <v>48656360</v>
      </c>
      <c r="Q457" s="24">
        <v>8418217.5</v>
      </c>
      <c r="R457" s="24">
        <v>0</v>
      </c>
      <c r="S457" s="24">
        <v>0</v>
      </c>
      <c r="T457" s="24">
        <v>0</v>
      </c>
      <c r="U457" s="24">
        <v>18815422.5</v>
      </c>
      <c r="V457" s="24">
        <v>18815422.5</v>
      </c>
      <c r="W457" s="24">
        <v>0</v>
      </c>
      <c r="X457" s="24">
        <f>+$O457-$P457-$Q457-$R457-$S457-$W457</f>
        <v>18815422.5</v>
      </c>
      <c r="Y457" s="12">
        <f t="shared" si="105"/>
        <v>0</v>
      </c>
      <c r="Z457" s="12">
        <f t="shared" si="106"/>
        <v>0</v>
      </c>
      <c r="AA457" s="12">
        <f t="shared" si="107"/>
        <v>0.75206980498089337</v>
      </c>
      <c r="AB457" s="13">
        <f t="shared" si="108"/>
        <v>0.75206980498089337</v>
      </c>
    </row>
    <row r="458" spans="1:28" outlineLevel="2" x14ac:dyDescent="0.35">
      <c r="A458" s="25" t="s">
        <v>228</v>
      </c>
      <c r="B458" s="25" t="s">
        <v>31</v>
      </c>
      <c r="C458" s="25" t="s">
        <v>79</v>
      </c>
      <c r="D458" s="25" t="s">
        <v>187</v>
      </c>
      <c r="E458" s="25" t="s">
        <v>34</v>
      </c>
      <c r="F458" s="26" t="s">
        <v>35</v>
      </c>
      <c r="G458" s="25">
        <v>1120</v>
      </c>
      <c r="H458" s="25">
        <v>709800000</v>
      </c>
      <c r="I458" s="26" t="s">
        <v>32</v>
      </c>
      <c r="J458" s="27" t="s">
        <v>188</v>
      </c>
      <c r="K458" s="24">
        <v>2127100</v>
      </c>
      <c r="L458" s="24">
        <v>2127100</v>
      </c>
      <c r="M458" s="24">
        <v>0</v>
      </c>
      <c r="N458" s="24">
        <v>0</v>
      </c>
      <c r="O458" s="24">
        <f t="shared" si="102"/>
        <v>2127100</v>
      </c>
      <c r="P458" s="24">
        <v>0</v>
      </c>
      <c r="Q458" s="24">
        <v>0</v>
      </c>
      <c r="R458" s="24">
        <v>0</v>
      </c>
      <c r="S458" s="24">
        <v>0</v>
      </c>
      <c r="T458" s="24">
        <v>0</v>
      </c>
      <c r="U458" s="24">
        <v>0</v>
      </c>
      <c r="V458" s="24">
        <v>2127100</v>
      </c>
      <c r="W458" s="24">
        <v>0</v>
      </c>
      <c r="X458" s="24">
        <f>+$O458-$P458-$Q458-$R458-$S458-$W458</f>
        <v>2127100</v>
      </c>
      <c r="Y458" s="12">
        <f t="shared" si="105"/>
        <v>0</v>
      </c>
      <c r="Z458" s="12">
        <f t="shared" si="106"/>
        <v>0</v>
      </c>
      <c r="AA458" s="12">
        <f t="shared" si="107"/>
        <v>0</v>
      </c>
      <c r="AB458" s="13">
        <f t="shared" si="108"/>
        <v>0</v>
      </c>
    </row>
    <row r="459" spans="1:28" outlineLevel="1" x14ac:dyDescent="0.35">
      <c r="A459" s="29"/>
      <c r="B459" s="29"/>
      <c r="C459" s="29"/>
      <c r="D459" s="29" t="s">
        <v>344</v>
      </c>
      <c r="E459" s="29"/>
      <c r="F459" s="39"/>
      <c r="G459" s="29"/>
      <c r="H459" s="29"/>
      <c r="I459" s="39"/>
      <c r="J459" s="40"/>
      <c r="K459" s="30">
        <f t="shared" ref="K459:X459" si="127">SUBTOTAL(9,K456:K458)</f>
        <v>81074600</v>
      </c>
      <c r="L459" s="30">
        <f t="shared" si="127"/>
        <v>81074600</v>
      </c>
      <c r="M459" s="30">
        <f t="shared" si="127"/>
        <v>0</v>
      </c>
      <c r="N459" s="30">
        <f t="shared" si="127"/>
        <v>0</v>
      </c>
      <c r="O459" s="30">
        <f t="shared" si="127"/>
        <v>81074600</v>
      </c>
      <c r="P459" s="30">
        <f t="shared" si="127"/>
        <v>48656360</v>
      </c>
      <c r="Q459" s="30">
        <f t="shared" si="127"/>
        <v>8418217.5</v>
      </c>
      <c r="R459" s="30">
        <f t="shared" si="127"/>
        <v>0</v>
      </c>
      <c r="S459" s="30">
        <f t="shared" si="127"/>
        <v>0</v>
      </c>
      <c r="T459" s="30">
        <f t="shared" si="127"/>
        <v>0</v>
      </c>
      <c r="U459" s="30">
        <f t="shared" si="127"/>
        <v>20872922.5</v>
      </c>
      <c r="V459" s="30">
        <f t="shared" si="127"/>
        <v>24000022.5</v>
      </c>
      <c r="W459" s="30">
        <f t="shared" si="127"/>
        <v>0</v>
      </c>
      <c r="X459" s="30">
        <f t="shared" si="127"/>
        <v>24000022.5</v>
      </c>
      <c r="Y459" s="14">
        <f t="shared" si="105"/>
        <v>0</v>
      </c>
      <c r="Z459" s="14">
        <f t="shared" si="106"/>
        <v>0</v>
      </c>
      <c r="AA459" s="14">
        <f t="shared" si="107"/>
        <v>0.7039760603197549</v>
      </c>
      <c r="AB459" s="15">
        <f t="shared" si="108"/>
        <v>0.7039760603197549</v>
      </c>
    </row>
    <row r="460" spans="1:28" outlineLevel="2" x14ac:dyDescent="0.35">
      <c r="A460" s="25" t="s">
        <v>141</v>
      </c>
      <c r="B460" s="25" t="s">
        <v>31</v>
      </c>
      <c r="C460" s="25" t="s">
        <v>79</v>
      </c>
      <c r="D460" s="25" t="s">
        <v>189</v>
      </c>
      <c r="E460" s="25" t="s">
        <v>34</v>
      </c>
      <c r="F460" s="26" t="s">
        <v>35</v>
      </c>
      <c r="G460" s="25">
        <v>1120</v>
      </c>
      <c r="H460" s="25">
        <v>709800000</v>
      </c>
      <c r="I460" s="26" t="s">
        <v>32</v>
      </c>
      <c r="J460" s="27" t="s">
        <v>454</v>
      </c>
      <c r="K460" s="24">
        <v>53881207</v>
      </c>
      <c r="L460" s="24">
        <v>53881207</v>
      </c>
      <c r="M460" s="24">
        <v>0</v>
      </c>
      <c r="N460" s="24">
        <v>0</v>
      </c>
      <c r="O460" s="24">
        <f t="shared" si="102"/>
        <v>53881207</v>
      </c>
      <c r="P460" s="24">
        <v>0</v>
      </c>
      <c r="Q460" s="24">
        <v>0</v>
      </c>
      <c r="R460" s="24">
        <v>0</v>
      </c>
      <c r="S460" s="24">
        <v>2085348.33</v>
      </c>
      <c r="T460" s="24">
        <v>2085348.33</v>
      </c>
      <c r="U460" s="24">
        <v>10013501.67</v>
      </c>
      <c r="V460" s="24">
        <v>51795858.670000002</v>
      </c>
      <c r="W460" s="24">
        <v>0</v>
      </c>
      <c r="X460" s="24">
        <f>+$O460-$P460-$Q460-$R460-$S460-$W460</f>
        <v>51795858.670000002</v>
      </c>
      <c r="Y460" s="12">
        <f t="shared" ref="Y460:Y523" si="128">IFERROR(($S460/$L460),0)</f>
        <v>3.8702702595359455E-2</v>
      </c>
      <c r="Z460" s="12">
        <f t="shared" ref="Z460:Z523" si="129">IFERROR(($S460/$O460),0)</f>
        <v>3.8702702595359455E-2</v>
      </c>
      <c r="AA460" s="12">
        <f t="shared" ref="AA460:AA523" si="130">IFERROR((($P460+$Q460+$R460)/$O460),0)</f>
        <v>0</v>
      </c>
      <c r="AB460" s="13">
        <f t="shared" ref="AB460:AB523" si="131">$Z460+$AA460</f>
        <v>3.8702702595359455E-2</v>
      </c>
    </row>
    <row r="461" spans="1:28" outlineLevel="2" x14ac:dyDescent="0.35">
      <c r="A461" s="25" t="s">
        <v>199</v>
      </c>
      <c r="B461" s="25" t="s">
        <v>217</v>
      </c>
      <c r="C461" s="25" t="s">
        <v>79</v>
      </c>
      <c r="D461" s="25" t="s">
        <v>189</v>
      </c>
      <c r="E461" s="25" t="s">
        <v>34</v>
      </c>
      <c r="F461" s="26" t="s">
        <v>35</v>
      </c>
      <c r="G461" s="25">
        <v>1120</v>
      </c>
      <c r="H461" s="25">
        <v>709800000</v>
      </c>
      <c r="I461" s="26" t="s">
        <v>32</v>
      </c>
      <c r="J461" s="27" t="s">
        <v>454</v>
      </c>
      <c r="K461" s="24">
        <v>311900</v>
      </c>
      <c r="L461" s="24">
        <v>311900</v>
      </c>
      <c r="M461" s="24">
        <v>0</v>
      </c>
      <c r="N461" s="24">
        <v>0</v>
      </c>
      <c r="O461" s="24">
        <f t="shared" si="102"/>
        <v>311900</v>
      </c>
      <c r="P461" s="24">
        <v>0</v>
      </c>
      <c r="Q461" s="24">
        <v>0</v>
      </c>
      <c r="R461" s="24">
        <v>0</v>
      </c>
      <c r="S461" s="24">
        <v>0</v>
      </c>
      <c r="T461" s="24">
        <v>0</v>
      </c>
      <c r="U461" s="24">
        <v>311900</v>
      </c>
      <c r="V461" s="24">
        <v>311900</v>
      </c>
      <c r="W461" s="24">
        <v>0</v>
      </c>
      <c r="X461" s="24">
        <f>+$O461-$P461-$Q461-$R461-$S461-$W461</f>
        <v>311900</v>
      </c>
      <c r="Y461" s="12">
        <f t="shared" si="128"/>
        <v>0</v>
      </c>
      <c r="Z461" s="12">
        <f t="shared" si="129"/>
        <v>0</v>
      </c>
      <c r="AA461" s="12">
        <f t="shared" si="130"/>
        <v>0</v>
      </c>
      <c r="AB461" s="13">
        <f t="shared" si="131"/>
        <v>0</v>
      </c>
    </row>
    <row r="462" spans="1:28" outlineLevel="2" x14ac:dyDescent="0.35">
      <c r="A462" s="25" t="s">
        <v>228</v>
      </c>
      <c r="B462" s="25" t="s">
        <v>31</v>
      </c>
      <c r="C462" s="25" t="s">
        <v>79</v>
      </c>
      <c r="D462" s="25" t="s">
        <v>189</v>
      </c>
      <c r="E462" s="25" t="s">
        <v>34</v>
      </c>
      <c r="F462" s="26" t="s">
        <v>35</v>
      </c>
      <c r="G462" s="25">
        <v>1120</v>
      </c>
      <c r="H462" s="25">
        <v>709800000</v>
      </c>
      <c r="I462" s="26" t="s">
        <v>32</v>
      </c>
      <c r="J462" s="27" t="s">
        <v>454</v>
      </c>
      <c r="K462" s="24">
        <v>78508440</v>
      </c>
      <c r="L462" s="24">
        <v>78508440</v>
      </c>
      <c r="M462" s="24">
        <v>0</v>
      </c>
      <c r="N462" s="24">
        <v>0</v>
      </c>
      <c r="O462" s="24">
        <f t="shared" si="102"/>
        <v>78508440</v>
      </c>
      <c r="P462" s="24">
        <v>0</v>
      </c>
      <c r="Q462" s="24">
        <v>0</v>
      </c>
      <c r="R462" s="24">
        <v>0</v>
      </c>
      <c r="S462" s="24">
        <v>0</v>
      </c>
      <c r="T462" s="24">
        <v>0</v>
      </c>
      <c r="U462" s="24">
        <v>15660777</v>
      </c>
      <c r="V462" s="24">
        <v>78508440</v>
      </c>
      <c r="W462" s="24">
        <v>0</v>
      </c>
      <c r="X462" s="24">
        <f>+$O462-$P462-$Q462-$R462-$S462-$W462</f>
        <v>78508440</v>
      </c>
      <c r="Y462" s="12">
        <f t="shared" si="128"/>
        <v>0</v>
      </c>
      <c r="Z462" s="12">
        <f t="shared" si="129"/>
        <v>0</v>
      </c>
      <c r="AA462" s="12">
        <f t="shared" si="130"/>
        <v>0</v>
      </c>
      <c r="AB462" s="13">
        <f t="shared" si="131"/>
        <v>0</v>
      </c>
    </row>
    <row r="463" spans="1:28" outlineLevel="1" x14ac:dyDescent="0.35">
      <c r="A463" s="29"/>
      <c r="B463" s="29"/>
      <c r="C463" s="29"/>
      <c r="D463" s="29" t="s">
        <v>345</v>
      </c>
      <c r="E463" s="29"/>
      <c r="F463" s="39"/>
      <c r="G463" s="29"/>
      <c r="H463" s="29"/>
      <c r="I463" s="39"/>
      <c r="J463" s="40"/>
      <c r="K463" s="30">
        <f t="shared" ref="K463:X463" si="132">SUBTOTAL(9,K460:K462)</f>
        <v>132701547</v>
      </c>
      <c r="L463" s="30">
        <f t="shared" si="132"/>
        <v>132701547</v>
      </c>
      <c r="M463" s="30">
        <f t="shared" si="132"/>
        <v>0</v>
      </c>
      <c r="N463" s="30">
        <f t="shared" si="132"/>
        <v>0</v>
      </c>
      <c r="O463" s="30">
        <f t="shared" si="132"/>
        <v>132701547</v>
      </c>
      <c r="P463" s="30">
        <f t="shared" si="132"/>
        <v>0</v>
      </c>
      <c r="Q463" s="30">
        <f t="shared" si="132"/>
        <v>0</v>
      </c>
      <c r="R463" s="30">
        <f t="shared" si="132"/>
        <v>0</v>
      </c>
      <c r="S463" s="30">
        <f t="shared" si="132"/>
        <v>2085348.33</v>
      </c>
      <c r="T463" s="30">
        <f t="shared" si="132"/>
        <v>2085348.33</v>
      </c>
      <c r="U463" s="30">
        <f t="shared" si="132"/>
        <v>25986178.670000002</v>
      </c>
      <c r="V463" s="30">
        <f t="shared" si="132"/>
        <v>130616198.67</v>
      </c>
      <c r="W463" s="30">
        <f t="shared" si="132"/>
        <v>0</v>
      </c>
      <c r="X463" s="30">
        <f t="shared" si="132"/>
        <v>130616198.67</v>
      </c>
      <c r="Y463" s="14">
        <f t="shared" si="128"/>
        <v>1.571457437493174E-2</v>
      </c>
      <c r="Z463" s="14">
        <f t="shared" si="129"/>
        <v>1.571457437493174E-2</v>
      </c>
      <c r="AA463" s="14">
        <f t="shared" si="130"/>
        <v>0</v>
      </c>
      <c r="AB463" s="15">
        <f t="shared" si="131"/>
        <v>1.571457437493174E-2</v>
      </c>
    </row>
    <row r="464" spans="1:28" outlineLevel="2" x14ac:dyDescent="0.35">
      <c r="A464" s="25" t="s">
        <v>141</v>
      </c>
      <c r="B464" s="25" t="s">
        <v>31</v>
      </c>
      <c r="C464" s="25" t="s">
        <v>79</v>
      </c>
      <c r="D464" s="25" t="s">
        <v>190</v>
      </c>
      <c r="E464" s="25" t="s">
        <v>34</v>
      </c>
      <c r="F464" s="26" t="s">
        <v>35</v>
      </c>
      <c r="G464" s="25">
        <v>1120</v>
      </c>
      <c r="H464" s="25">
        <v>709800000</v>
      </c>
      <c r="I464" s="26" t="s">
        <v>32</v>
      </c>
      <c r="J464" s="27" t="s">
        <v>455</v>
      </c>
      <c r="K464" s="24">
        <v>3651980</v>
      </c>
      <c r="L464" s="24">
        <v>3651980</v>
      </c>
      <c r="M464" s="24">
        <v>0</v>
      </c>
      <c r="N464" s="24">
        <v>0</v>
      </c>
      <c r="O464" s="24">
        <f t="shared" si="102"/>
        <v>3651980</v>
      </c>
      <c r="P464" s="24">
        <v>0</v>
      </c>
      <c r="Q464" s="24">
        <v>0</v>
      </c>
      <c r="R464" s="24">
        <v>0</v>
      </c>
      <c r="S464" s="24">
        <v>0</v>
      </c>
      <c r="T464" s="24">
        <v>0</v>
      </c>
      <c r="U464" s="24">
        <v>3526218</v>
      </c>
      <c r="V464" s="24">
        <v>3651980</v>
      </c>
      <c r="W464" s="24">
        <v>0</v>
      </c>
      <c r="X464" s="24">
        <f>+$O464-$P464-$Q464-$R464-$S464-$W464</f>
        <v>3651980</v>
      </c>
      <c r="Y464" s="12">
        <f t="shared" si="128"/>
        <v>0</v>
      </c>
      <c r="Z464" s="12">
        <f t="shared" si="129"/>
        <v>0</v>
      </c>
      <c r="AA464" s="12">
        <f t="shared" si="130"/>
        <v>0</v>
      </c>
      <c r="AB464" s="13">
        <f t="shared" si="131"/>
        <v>0</v>
      </c>
    </row>
    <row r="465" spans="1:28" outlineLevel="2" x14ac:dyDescent="0.35">
      <c r="A465" s="25" t="s">
        <v>199</v>
      </c>
      <c r="B465" s="25" t="s">
        <v>204</v>
      </c>
      <c r="C465" s="25" t="s">
        <v>79</v>
      </c>
      <c r="D465" s="25" t="s">
        <v>190</v>
      </c>
      <c r="E465" s="25" t="s">
        <v>34</v>
      </c>
      <c r="F465" s="26" t="s">
        <v>35</v>
      </c>
      <c r="G465" s="25">
        <v>1120</v>
      </c>
      <c r="H465" s="25">
        <v>709800000</v>
      </c>
      <c r="I465" s="26" t="s">
        <v>32</v>
      </c>
      <c r="J465" s="27" t="s">
        <v>455</v>
      </c>
      <c r="K465" s="24">
        <v>137500000</v>
      </c>
      <c r="L465" s="24">
        <v>137500000</v>
      </c>
      <c r="M465" s="24">
        <v>0</v>
      </c>
      <c r="N465" s="24">
        <v>0</v>
      </c>
      <c r="O465" s="24">
        <f t="shared" si="102"/>
        <v>137500000</v>
      </c>
      <c r="P465" s="24">
        <v>0</v>
      </c>
      <c r="Q465" s="24">
        <v>0</v>
      </c>
      <c r="R465" s="24">
        <v>0</v>
      </c>
      <c r="S465" s="24">
        <v>0</v>
      </c>
      <c r="T465" s="24">
        <v>0</v>
      </c>
      <c r="U465" s="24">
        <v>86000000</v>
      </c>
      <c r="V465" s="24">
        <v>137500000</v>
      </c>
      <c r="W465" s="24">
        <v>0</v>
      </c>
      <c r="X465" s="24">
        <f>+$O465-$P465-$Q465-$R465-$S465-$W465</f>
        <v>137500000</v>
      </c>
      <c r="Y465" s="12">
        <f t="shared" si="128"/>
        <v>0</v>
      </c>
      <c r="Z465" s="12">
        <f t="shared" si="129"/>
        <v>0</v>
      </c>
      <c r="AA465" s="12">
        <f t="shared" si="130"/>
        <v>0</v>
      </c>
      <c r="AB465" s="13">
        <f t="shared" si="131"/>
        <v>0</v>
      </c>
    </row>
    <row r="466" spans="1:28" outlineLevel="2" x14ac:dyDescent="0.35">
      <c r="A466" s="25" t="s">
        <v>220</v>
      </c>
      <c r="B466" s="25" t="s">
        <v>31</v>
      </c>
      <c r="C466" s="25" t="s">
        <v>79</v>
      </c>
      <c r="D466" s="25" t="s">
        <v>190</v>
      </c>
      <c r="E466" s="25" t="s">
        <v>34</v>
      </c>
      <c r="F466" s="26" t="s">
        <v>35</v>
      </c>
      <c r="G466" s="25">
        <v>1120</v>
      </c>
      <c r="H466" s="25">
        <v>709800000</v>
      </c>
      <c r="I466" s="26" t="s">
        <v>32</v>
      </c>
      <c r="J466" s="27" t="s">
        <v>455</v>
      </c>
      <c r="K466" s="24">
        <v>378950</v>
      </c>
      <c r="L466" s="24">
        <v>378950</v>
      </c>
      <c r="M466" s="24">
        <v>0</v>
      </c>
      <c r="N466" s="24">
        <v>0</v>
      </c>
      <c r="O466" s="24">
        <f t="shared" si="102"/>
        <v>378950</v>
      </c>
      <c r="P466" s="24">
        <v>0</v>
      </c>
      <c r="Q466" s="24">
        <v>0</v>
      </c>
      <c r="R466" s="24">
        <v>0</v>
      </c>
      <c r="S466" s="24">
        <v>0</v>
      </c>
      <c r="T466" s="24">
        <v>0</v>
      </c>
      <c r="U466" s="24">
        <v>378950</v>
      </c>
      <c r="V466" s="24">
        <v>378950</v>
      </c>
      <c r="W466" s="24">
        <v>0</v>
      </c>
      <c r="X466" s="24">
        <f>+$O466-$P466-$Q466-$R466-$S466-$W466</f>
        <v>378950</v>
      </c>
      <c r="Y466" s="12">
        <f t="shared" si="128"/>
        <v>0</v>
      </c>
      <c r="Z466" s="12">
        <f t="shared" si="129"/>
        <v>0</v>
      </c>
      <c r="AA466" s="12">
        <f t="shared" si="130"/>
        <v>0</v>
      </c>
      <c r="AB466" s="13">
        <f t="shared" si="131"/>
        <v>0</v>
      </c>
    </row>
    <row r="467" spans="1:28" outlineLevel="2" x14ac:dyDescent="0.35">
      <c r="A467" s="25" t="s">
        <v>228</v>
      </c>
      <c r="B467" s="25" t="s">
        <v>31</v>
      </c>
      <c r="C467" s="25" t="s">
        <v>79</v>
      </c>
      <c r="D467" s="25" t="s">
        <v>190</v>
      </c>
      <c r="E467" s="25" t="s">
        <v>34</v>
      </c>
      <c r="F467" s="26" t="s">
        <v>35</v>
      </c>
      <c r="G467" s="25">
        <v>1120</v>
      </c>
      <c r="H467" s="25">
        <v>709800000</v>
      </c>
      <c r="I467" s="26" t="s">
        <v>32</v>
      </c>
      <c r="J467" s="27" t="s">
        <v>455</v>
      </c>
      <c r="K467" s="24">
        <v>5000059</v>
      </c>
      <c r="L467" s="24">
        <v>5000059</v>
      </c>
      <c r="M467" s="24">
        <v>0</v>
      </c>
      <c r="N467" s="24">
        <v>0</v>
      </c>
      <c r="O467" s="24">
        <f t="shared" si="102"/>
        <v>5000059</v>
      </c>
      <c r="P467" s="24">
        <v>0</v>
      </c>
      <c r="Q467" s="24">
        <v>0</v>
      </c>
      <c r="R467" s="24">
        <v>0</v>
      </c>
      <c r="S467" s="24">
        <v>0</v>
      </c>
      <c r="T467" s="24">
        <v>0</v>
      </c>
      <c r="U467" s="24">
        <v>0</v>
      </c>
      <c r="V467" s="24">
        <v>5000059</v>
      </c>
      <c r="W467" s="24">
        <v>0</v>
      </c>
      <c r="X467" s="24">
        <f>+$O467-$P467-$Q467-$R467-$S467-$W467</f>
        <v>5000059</v>
      </c>
      <c r="Y467" s="12">
        <f t="shared" si="128"/>
        <v>0</v>
      </c>
      <c r="Z467" s="12">
        <f t="shared" si="129"/>
        <v>0</v>
      </c>
      <c r="AA467" s="12">
        <f t="shared" si="130"/>
        <v>0</v>
      </c>
      <c r="AB467" s="13">
        <f t="shared" si="131"/>
        <v>0</v>
      </c>
    </row>
    <row r="468" spans="1:28" outlineLevel="1" x14ac:dyDescent="0.35">
      <c r="A468" s="29"/>
      <c r="B468" s="29"/>
      <c r="C468" s="29"/>
      <c r="D468" s="29" t="s">
        <v>346</v>
      </c>
      <c r="E468" s="29"/>
      <c r="F468" s="39"/>
      <c r="G468" s="29"/>
      <c r="H468" s="29"/>
      <c r="I468" s="39"/>
      <c r="J468" s="40"/>
      <c r="K468" s="30">
        <f t="shared" ref="K468:X468" si="133">SUBTOTAL(9,K464:K467)</f>
        <v>146530989</v>
      </c>
      <c r="L468" s="30">
        <f t="shared" si="133"/>
        <v>146530989</v>
      </c>
      <c r="M468" s="30">
        <f t="shared" si="133"/>
        <v>0</v>
      </c>
      <c r="N468" s="30">
        <f t="shared" si="133"/>
        <v>0</v>
      </c>
      <c r="O468" s="30">
        <f t="shared" si="133"/>
        <v>146530989</v>
      </c>
      <c r="P468" s="30">
        <f t="shared" si="133"/>
        <v>0</v>
      </c>
      <c r="Q468" s="30">
        <f t="shared" si="133"/>
        <v>0</v>
      </c>
      <c r="R468" s="30">
        <f t="shared" si="133"/>
        <v>0</v>
      </c>
      <c r="S468" s="30">
        <f t="shared" si="133"/>
        <v>0</v>
      </c>
      <c r="T468" s="30">
        <f t="shared" si="133"/>
        <v>0</v>
      </c>
      <c r="U468" s="30">
        <f t="shared" si="133"/>
        <v>89905168</v>
      </c>
      <c r="V468" s="30">
        <f t="shared" si="133"/>
        <v>146530989</v>
      </c>
      <c r="W468" s="30">
        <f t="shared" si="133"/>
        <v>0</v>
      </c>
      <c r="X468" s="30">
        <f t="shared" si="133"/>
        <v>146530989</v>
      </c>
      <c r="Y468" s="14">
        <f t="shared" si="128"/>
        <v>0</v>
      </c>
      <c r="Z468" s="14">
        <f t="shared" si="129"/>
        <v>0</v>
      </c>
      <c r="AA468" s="14">
        <f t="shared" si="130"/>
        <v>0</v>
      </c>
      <c r="AB468" s="15">
        <f t="shared" si="131"/>
        <v>0</v>
      </c>
    </row>
    <row r="469" spans="1:28" outlineLevel="2" x14ac:dyDescent="0.35">
      <c r="A469" s="25" t="s">
        <v>228</v>
      </c>
      <c r="B469" s="25" t="s">
        <v>31</v>
      </c>
      <c r="C469" s="25" t="s">
        <v>79</v>
      </c>
      <c r="D469" s="25" t="s">
        <v>229</v>
      </c>
      <c r="E469" s="25" t="s">
        <v>34</v>
      </c>
      <c r="F469" s="26" t="s">
        <v>35</v>
      </c>
      <c r="G469" s="25">
        <v>1120</v>
      </c>
      <c r="H469" s="25">
        <v>709800000</v>
      </c>
      <c r="I469" s="26" t="s">
        <v>32</v>
      </c>
      <c r="J469" s="27" t="s">
        <v>499</v>
      </c>
      <c r="K469" s="24">
        <v>1072619</v>
      </c>
      <c r="L469" s="24">
        <v>1072619</v>
      </c>
      <c r="M469" s="24">
        <v>0</v>
      </c>
      <c r="N469" s="24">
        <v>0</v>
      </c>
      <c r="O469" s="24">
        <f t="shared" si="102"/>
        <v>1072619</v>
      </c>
      <c r="P469" s="24">
        <v>0</v>
      </c>
      <c r="Q469" s="24">
        <v>0</v>
      </c>
      <c r="R469" s="24">
        <v>0</v>
      </c>
      <c r="S469" s="24">
        <v>0</v>
      </c>
      <c r="T469" s="24">
        <v>0</v>
      </c>
      <c r="U469" s="24">
        <v>1072619</v>
      </c>
      <c r="V469" s="24">
        <v>1072619</v>
      </c>
      <c r="W469" s="24">
        <v>0</v>
      </c>
      <c r="X469" s="24">
        <f>+$O469-$P469-$Q469-$R469-$S469-$W469</f>
        <v>1072619</v>
      </c>
      <c r="Y469" s="12">
        <f t="shared" si="128"/>
        <v>0</v>
      </c>
      <c r="Z469" s="12">
        <f t="shared" si="129"/>
        <v>0</v>
      </c>
      <c r="AA469" s="12">
        <f t="shared" si="130"/>
        <v>0</v>
      </c>
      <c r="AB469" s="13">
        <f t="shared" si="131"/>
        <v>0</v>
      </c>
    </row>
    <row r="470" spans="1:28" outlineLevel="1" x14ac:dyDescent="0.35">
      <c r="A470" s="29"/>
      <c r="B470" s="29"/>
      <c r="C470" s="29"/>
      <c r="D470" s="29" t="s">
        <v>347</v>
      </c>
      <c r="E470" s="29"/>
      <c r="F470" s="39"/>
      <c r="G470" s="29"/>
      <c r="H470" s="29"/>
      <c r="I470" s="39"/>
      <c r="J470" s="40"/>
      <c r="K470" s="30">
        <f t="shared" ref="K470:X470" si="134">SUBTOTAL(9,K469:K469)</f>
        <v>1072619</v>
      </c>
      <c r="L470" s="30">
        <f t="shared" si="134"/>
        <v>1072619</v>
      </c>
      <c r="M470" s="30">
        <f t="shared" si="134"/>
        <v>0</v>
      </c>
      <c r="N470" s="30">
        <f t="shared" si="134"/>
        <v>0</v>
      </c>
      <c r="O470" s="30">
        <f t="shared" si="134"/>
        <v>1072619</v>
      </c>
      <c r="P470" s="30">
        <f t="shared" si="134"/>
        <v>0</v>
      </c>
      <c r="Q470" s="30">
        <f t="shared" si="134"/>
        <v>0</v>
      </c>
      <c r="R470" s="30">
        <f t="shared" si="134"/>
        <v>0</v>
      </c>
      <c r="S470" s="30">
        <f t="shared" si="134"/>
        <v>0</v>
      </c>
      <c r="T470" s="30">
        <f t="shared" si="134"/>
        <v>0</v>
      </c>
      <c r="U470" s="30">
        <f t="shared" si="134"/>
        <v>1072619</v>
      </c>
      <c r="V470" s="30">
        <f t="shared" si="134"/>
        <v>1072619</v>
      </c>
      <c r="W470" s="30">
        <f t="shared" si="134"/>
        <v>0</v>
      </c>
      <c r="X470" s="30">
        <f t="shared" si="134"/>
        <v>1072619</v>
      </c>
      <c r="Y470" s="14">
        <f t="shared" si="128"/>
        <v>0</v>
      </c>
      <c r="Z470" s="14">
        <f t="shared" si="129"/>
        <v>0</v>
      </c>
      <c r="AA470" s="14">
        <f t="shared" si="130"/>
        <v>0</v>
      </c>
      <c r="AB470" s="15">
        <f t="shared" si="131"/>
        <v>0</v>
      </c>
    </row>
    <row r="471" spans="1:28" ht="29" outlineLevel="2" x14ac:dyDescent="0.35">
      <c r="A471" s="25" t="s">
        <v>30</v>
      </c>
      <c r="B471" s="25" t="s">
        <v>31</v>
      </c>
      <c r="C471" s="25" t="s">
        <v>79</v>
      </c>
      <c r="D471" s="25" t="s">
        <v>89</v>
      </c>
      <c r="E471" s="25" t="s">
        <v>34</v>
      </c>
      <c r="F471" s="26" t="s">
        <v>35</v>
      </c>
      <c r="G471" s="25">
        <v>1120</v>
      </c>
      <c r="H471" s="25">
        <v>709800000</v>
      </c>
      <c r="I471" s="26" t="s">
        <v>32</v>
      </c>
      <c r="J471" s="27" t="s">
        <v>396</v>
      </c>
      <c r="K471" s="24">
        <v>450000</v>
      </c>
      <c r="L471" s="24">
        <v>450000</v>
      </c>
      <c r="M471" s="24">
        <v>0</v>
      </c>
      <c r="N471" s="24">
        <v>0</v>
      </c>
      <c r="O471" s="24">
        <f t="shared" si="102"/>
        <v>450000</v>
      </c>
      <c r="P471" s="24">
        <v>0</v>
      </c>
      <c r="Q471" s="24">
        <v>0</v>
      </c>
      <c r="R471" s="24">
        <v>0</v>
      </c>
      <c r="S471" s="24">
        <v>0</v>
      </c>
      <c r="T471" s="24">
        <v>0</v>
      </c>
      <c r="U471" s="24">
        <v>0</v>
      </c>
      <c r="V471" s="24">
        <v>450000</v>
      </c>
      <c r="W471" s="24">
        <v>0</v>
      </c>
      <c r="X471" s="24">
        <f>+$O471-$P471-$Q471-$R471-$S471-$W471</f>
        <v>450000</v>
      </c>
      <c r="Y471" s="12">
        <f t="shared" si="128"/>
        <v>0</v>
      </c>
      <c r="Z471" s="12">
        <f t="shared" si="129"/>
        <v>0</v>
      </c>
      <c r="AA471" s="12">
        <f t="shared" si="130"/>
        <v>0</v>
      </c>
      <c r="AB471" s="13">
        <f t="shared" si="131"/>
        <v>0</v>
      </c>
    </row>
    <row r="472" spans="1:28" ht="29" outlineLevel="2" x14ac:dyDescent="0.35">
      <c r="A472" s="25" t="s">
        <v>141</v>
      </c>
      <c r="B472" s="25" t="s">
        <v>31</v>
      </c>
      <c r="C472" s="25" t="s">
        <v>79</v>
      </c>
      <c r="D472" s="25" t="s">
        <v>89</v>
      </c>
      <c r="E472" s="25" t="s">
        <v>34</v>
      </c>
      <c r="F472" s="26" t="s">
        <v>35</v>
      </c>
      <c r="G472" s="25">
        <v>1120</v>
      </c>
      <c r="H472" s="25">
        <v>709800000</v>
      </c>
      <c r="I472" s="26" t="s">
        <v>32</v>
      </c>
      <c r="J472" s="27" t="s">
        <v>396</v>
      </c>
      <c r="K472" s="24">
        <v>6211955</v>
      </c>
      <c r="L472" s="24">
        <v>6211955</v>
      </c>
      <c r="M472" s="24">
        <v>0</v>
      </c>
      <c r="N472" s="24">
        <v>0</v>
      </c>
      <c r="O472" s="24">
        <f t="shared" ref="O472:O546" si="135">$L472+$M472</f>
        <v>6211955</v>
      </c>
      <c r="P472" s="24">
        <v>0</v>
      </c>
      <c r="Q472" s="24">
        <v>0</v>
      </c>
      <c r="R472" s="24">
        <v>0</v>
      </c>
      <c r="S472" s="24">
        <v>479063.5</v>
      </c>
      <c r="T472" s="24">
        <v>479063.5</v>
      </c>
      <c r="U472" s="24">
        <v>813946.5</v>
      </c>
      <c r="V472" s="24">
        <v>5732891.5</v>
      </c>
      <c r="W472" s="24">
        <v>0</v>
      </c>
      <c r="X472" s="24">
        <f>+$O472-$P472-$Q472-$R472-$S472-$W472</f>
        <v>5732891.5</v>
      </c>
      <c r="Y472" s="12">
        <f t="shared" si="128"/>
        <v>7.7119602443997098E-2</v>
      </c>
      <c r="Z472" s="12">
        <f t="shared" si="129"/>
        <v>7.7119602443997098E-2</v>
      </c>
      <c r="AA472" s="12">
        <f t="shared" si="130"/>
        <v>0</v>
      </c>
      <c r="AB472" s="13">
        <f t="shared" si="131"/>
        <v>7.7119602443997098E-2</v>
      </c>
    </row>
    <row r="473" spans="1:28" ht="29" outlineLevel="2" x14ac:dyDescent="0.35">
      <c r="A473" s="25" t="s">
        <v>199</v>
      </c>
      <c r="B473" s="25" t="s">
        <v>204</v>
      </c>
      <c r="C473" s="25" t="s">
        <v>79</v>
      </c>
      <c r="D473" s="25" t="s">
        <v>89</v>
      </c>
      <c r="E473" s="25" t="s">
        <v>34</v>
      </c>
      <c r="F473" s="26" t="s">
        <v>35</v>
      </c>
      <c r="G473" s="25">
        <v>1120</v>
      </c>
      <c r="H473" s="25">
        <v>709800000</v>
      </c>
      <c r="I473" s="26" t="s">
        <v>32</v>
      </c>
      <c r="J473" s="27" t="s">
        <v>396</v>
      </c>
      <c r="K473" s="24">
        <v>105544000</v>
      </c>
      <c r="L473" s="24">
        <v>105544000</v>
      </c>
      <c r="M473" s="24">
        <v>0</v>
      </c>
      <c r="N473" s="24">
        <v>0</v>
      </c>
      <c r="O473" s="24">
        <f t="shared" si="135"/>
        <v>105544000</v>
      </c>
      <c r="P473" s="24">
        <v>0</v>
      </c>
      <c r="Q473" s="24">
        <v>10534425</v>
      </c>
      <c r="R473" s="24">
        <v>0</v>
      </c>
      <c r="S473" s="24">
        <v>0</v>
      </c>
      <c r="T473" s="24">
        <v>0</v>
      </c>
      <c r="U473" s="24">
        <v>71081575</v>
      </c>
      <c r="V473" s="24">
        <v>95009575</v>
      </c>
      <c r="W473" s="24">
        <v>0</v>
      </c>
      <c r="X473" s="24">
        <f>+$O473-$P473-$Q473-$R473-$S473-$W473</f>
        <v>95009575</v>
      </c>
      <c r="Y473" s="12">
        <f t="shared" si="128"/>
        <v>0</v>
      </c>
      <c r="Z473" s="12">
        <f t="shared" si="129"/>
        <v>0</v>
      </c>
      <c r="AA473" s="12">
        <f t="shared" si="130"/>
        <v>9.981074243917229E-2</v>
      </c>
      <c r="AB473" s="13">
        <f t="shared" si="131"/>
        <v>9.981074243917229E-2</v>
      </c>
    </row>
    <row r="474" spans="1:28" ht="29" outlineLevel="2" x14ac:dyDescent="0.35">
      <c r="A474" s="25" t="s">
        <v>226</v>
      </c>
      <c r="B474" s="25" t="s">
        <v>31</v>
      </c>
      <c r="C474" s="25" t="s">
        <v>79</v>
      </c>
      <c r="D474" s="25" t="s">
        <v>89</v>
      </c>
      <c r="E474" s="25" t="s">
        <v>34</v>
      </c>
      <c r="F474" s="26" t="s">
        <v>35</v>
      </c>
      <c r="G474" s="25">
        <v>1120</v>
      </c>
      <c r="H474" s="25">
        <v>709800000</v>
      </c>
      <c r="I474" s="26" t="s">
        <v>32</v>
      </c>
      <c r="J474" s="27" t="s">
        <v>396</v>
      </c>
      <c r="K474" s="24">
        <v>1409050</v>
      </c>
      <c r="L474" s="24">
        <v>1409050</v>
      </c>
      <c r="M474" s="24">
        <v>0</v>
      </c>
      <c r="N474" s="24">
        <v>0</v>
      </c>
      <c r="O474" s="24">
        <f t="shared" si="135"/>
        <v>1409050</v>
      </c>
      <c r="P474" s="24">
        <v>0</v>
      </c>
      <c r="Q474" s="24">
        <v>0</v>
      </c>
      <c r="R474" s="24">
        <v>0</v>
      </c>
      <c r="S474" s="24">
        <v>0</v>
      </c>
      <c r="T474" s="24">
        <v>0</v>
      </c>
      <c r="U474" s="24">
        <v>0</v>
      </c>
      <c r="V474" s="24">
        <v>1409050</v>
      </c>
      <c r="W474" s="24">
        <v>0</v>
      </c>
      <c r="X474" s="24">
        <f>+$O474-$P474-$Q474-$R474-$S474-$W474</f>
        <v>1409050</v>
      </c>
      <c r="Y474" s="12">
        <f t="shared" si="128"/>
        <v>0</v>
      </c>
      <c r="Z474" s="12">
        <f t="shared" si="129"/>
        <v>0</v>
      </c>
      <c r="AA474" s="12">
        <f t="shared" si="130"/>
        <v>0</v>
      </c>
      <c r="AB474" s="13">
        <f t="shared" si="131"/>
        <v>0</v>
      </c>
    </row>
    <row r="475" spans="1:28" ht="29" outlineLevel="2" x14ac:dyDescent="0.35">
      <c r="A475" s="25" t="s">
        <v>228</v>
      </c>
      <c r="B475" s="25" t="s">
        <v>31</v>
      </c>
      <c r="C475" s="25" t="s">
        <v>79</v>
      </c>
      <c r="D475" s="25" t="s">
        <v>89</v>
      </c>
      <c r="E475" s="25" t="s">
        <v>34</v>
      </c>
      <c r="F475" s="26" t="s">
        <v>35</v>
      </c>
      <c r="G475" s="25">
        <v>1120</v>
      </c>
      <c r="H475" s="25">
        <v>709800000</v>
      </c>
      <c r="I475" s="26" t="s">
        <v>32</v>
      </c>
      <c r="J475" s="27" t="s">
        <v>396</v>
      </c>
      <c r="K475" s="24">
        <v>1550150</v>
      </c>
      <c r="L475" s="24">
        <v>1550150</v>
      </c>
      <c r="M475" s="24">
        <v>0</v>
      </c>
      <c r="N475" s="24">
        <v>0</v>
      </c>
      <c r="O475" s="24">
        <f t="shared" si="135"/>
        <v>1550150</v>
      </c>
      <c r="P475" s="24">
        <v>0</v>
      </c>
      <c r="Q475" s="24">
        <v>0</v>
      </c>
      <c r="R475" s="24">
        <v>0</v>
      </c>
      <c r="S475" s="24">
        <v>0</v>
      </c>
      <c r="T475" s="24">
        <v>0</v>
      </c>
      <c r="U475" s="24">
        <v>0</v>
      </c>
      <c r="V475" s="24">
        <v>1550150</v>
      </c>
      <c r="W475" s="24">
        <v>0</v>
      </c>
      <c r="X475" s="24">
        <f>+$O475-$P475-$Q475-$R475-$S475-$W475</f>
        <v>1550150</v>
      </c>
      <c r="Y475" s="12">
        <f t="shared" si="128"/>
        <v>0</v>
      </c>
      <c r="Z475" s="12">
        <f t="shared" si="129"/>
        <v>0</v>
      </c>
      <c r="AA475" s="12">
        <f t="shared" si="130"/>
        <v>0</v>
      </c>
      <c r="AB475" s="13">
        <f t="shared" si="131"/>
        <v>0</v>
      </c>
    </row>
    <row r="476" spans="1:28" outlineLevel="1" x14ac:dyDescent="0.35">
      <c r="A476" s="29"/>
      <c r="B476" s="29"/>
      <c r="C476" s="29"/>
      <c r="D476" s="29" t="s">
        <v>348</v>
      </c>
      <c r="E476" s="29"/>
      <c r="F476" s="39"/>
      <c r="G476" s="29"/>
      <c r="H476" s="29"/>
      <c r="I476" s="39"/>
      <c r="J476" s="40"/>
      <c r="K476" s="30">
        <f t="shared" ref="K476:X476" si="136">SUBTOTAL(9,K471:K475)</f>
        <v>115165155</v>
      </c>
      <c r="L476" s="30">
        <f t="shared" si="136"/>
        <v>115165155</v>
      </c>
      <c r="M476" s="30">
        <f t="shared" si="136"/>
        <v>0</v>
      </c>
      <c r="N476" s="30">
        <f t="shared" si="136"/>
        <v>0</v>
      </c>
      <c r="O476" s="30">
        <f t="shared" si="136"/>
        <v>115165155</v>
      </c>
      <c r="P476" s="30">
        <f t="shared" si="136"/>
        <v>0</v>
      </c>
      <c r="Q476" s="30">
        <f t="shared" si="136"/>
        <v>10534425</v>
      </c>
      <c r="R476" s="30">
        <f t="shared" si="136"/>
        <v>0</v>
      </c>
      <c r="S476" s="30">
        <f t="shared" si="136"/>
        <v>479063.5</v>
      </c>
      <c r="T476" s="30">
        <f t="shared" si="136"/>
        <v>479063.5</v>
      </c>
      <c r="U476" s="30">
        <f t="shared" si="136"/>
        <v>71895521.5</v>
      </c>
      <c r="V476" s="30">
        <f t="shared" si="136"/>
        <v>104151666.5</v>
      </c>
      <c r="W476" s="30">
        <f t="shared" si="136"/>
        <v>0</v>
      </c>
      <c r="X476" s="30">
        <f t="shared" si="136"/>
        <v>104151666.5</v>
      </c>
      <c r="Y476" s="14">
        <f t="shared" si="128"/>
        <v>4.1597955562166352E-3</v>
      </c>
      <c r="Z476" s="14">
        <f t="shared" si="129"/>
        <v>4.1597955562166352E-3</v>
      </c>
      <c r="AA476" s="14">
        <f t="shared" si="130"/>
        <v>9.1472329455901835E-2</v>
      </c>
      <c r="AB476" s="15">
        <f t="shared" si="131"/>
        <v>9.5632125012118471E-2</v>
      </c>
    </row>
    <row r="477" spans="1:28" outlineLevel="2" x14ac:dyDescent="0.35">
      <c r="A477" s="25" t="s">
        <v>141</v>
      </c>
      <c r="B477" s="25" t="s">
        <v>31</v>
      </c>
      <c r="C477" s="25" t="s">
        <v>91</v>
      </c>
      <c r="D477" s="25" t="s">
        <v>191</v>
      </c>
      <c r="E477" s="25" t="s">
        <v>34</v>
      </c>
      <c r="F477" s="26">
        <v>280</v>
      </c>
      <c r="G477" s="25">
        <v>2210</v>
      </c>
      <c r="H477" s="25">
        <v>709800000</v>
      </c>
      <c r="I477" s="26" t="s">
        <v>32</v>
      </c>
      <c r="J477" s="27" t="s">
        <v>456</v>
      </c>
      <c r="K477" s="24">
        <v>3468010</v>
      </c>
      <c r="L477" s="24">
        <v>3468010</v>
      </c>
      <c r="M477" s="24">
        <v>0</v>
      </c>
      <c r="N477" s="24">
        <v>0</v>
      </c>
      <c r="O477" s="24">
        <f t="shared" si="135"/>
        <v>3468010</v>
      </c>
      <c r="P477" s="24">
        <v>0</v>
      </c>
      <c r="Q477" s="24">
        <v>0</v>
      </c>
      <c r="R477" s="24">
        <v>0</v>
      </c>
      <c r="S477" s="24">
        <v>0</v>
      </c>
      <c r="T477" s="24">
        <v>0</v>
      </c>
      <c r="U477" s="24">
        <v>3468010</v>
      </c>
      <c r="V477" s="24">
        <v>3468010</v>
      </c>
      <c r="W477" s="24">
        <v>0</v>
      </c>
      <c r="X477" s="24">
        <f>+$O477-$P477-$Q477-$R477-$S477-$W477</f>
        <v>3468010</v>
      </c>
      <c r="Y477" s="12">
        <f t="shared" si="128"/>
        <v>0</v>
      </c>
      <c r="Z477" s="12">
        <f t="shared" si="129"/>
        <v>0</v>
      </c>
      <c r="AA477" s="12">
        <f t="shared" si="130"/>
        <v>0</v>
      </c>
      <c r="AB477" s="13">
        <f t="shared" si="131"/>
        <v>0</v>
      </c>
    </row>
    <row r="478" spans="1:28" outlineLevel="2" x14ac:dyDescent="0.35">
      <c r="A478" s="25" t="s">
        <v>226</v>
      </c>
      <c r="B478" s="25" t="s">
        <v>31</v>
      </c>
      <c r="C478" s="25" t="s">
        <v>91</v>
      </c>
      <c r="D478" s="25" t="s">
        <v>191</v>
      </c>
      <c r="E478" s="25" t="s">
        <v>34</v>
      </c>
      <c r="F478" s="26">
        <v>280</v>
      </c>
      <c r="G478" s="25">
        <v>2210</v>
      </c>
      <c r="H478" s="25">
        <v>709800000</v>
      </c>
      <c r="I478" s="26" t="s">
        <v>32</v>
      </c>
      <c r="J478" s="27" t="s">
        <v>456</v>
      </c>
      <c r="K478" s="24">
        <v>19701588</v>
      </c>
      <c r="L478" s="24">
        <v>19701588</v>
      </c>
      <c r="M478" s="24">
        <v>0</v>
      </c>
      <c r="N478" s="24">
        <v>0</v>
      </c>
      <c r="O478" s="24">
        <f t="shared" si="135"/>
        <v>19701588</v>
      </c>
      <c r="P478" s="24">
        <v>0</v>
      </c>
      <c r="Q478" s="24">
        <v>0</v>
      </c>
      <c r="R478" s="24">
        <v>0</v>
      </c>
      <c r="S478" s="24">
        <v>18412785</v>
      </c>
      <c r="T478" s="24">
        <v>18412785</v>
      </c>
      <c r="U478" s="24">
        <v>1288803</v>
      </c>
      <c r="V478" s="24">
        <v>1288803</v>
      </c>
      <c r="W478" s="24">
        <v>0</v>
      </c>
      <c r="X478" s="24">
        <f>+$O478-$P478-$Q478-$R478-$S478-$W478</f>
        <v>1288803</v>
      </c>
      <c r="Y478" s="12">
        <f t="shared" si="128"/>
        <v>0.93458380106212757</v>
      </c>
      <c r="Z478" s="12">
        <f t="shared" si="129"/>
        <v>0.93458380106212757</v>
      </c>
      <c r="AA478" s="12">
        <f t="shared" si="130"/>
        <v>0</v>
      </c>
      <c r="AB478" s="13">
        <f t="shared" si="131"/>
        <v>0.93458380106212757</v>
      </c>
    </row>
    <row r="479" spans="1:28" outlineLevel="2" x14ac:dyDescent="0.35">
      <c r="A479" s="25" t="s">
        <v>228</v>
      </c>
      <c r="B479" s="25" t="s">
        <v>31</v>
      </c>
      <c r="C479" s="25" t="s">
        <v>91</v>
      </c>
      <c r="D479" s="25" t="s">
        <v>191</v>
      </c>
      <c r="E479" s="25" t="s">
        <v>34</v>
      </c>
      <c r="F479" s="26">
        <v>280</v>
      </c>
      <c r="G479" s="25">
        <v>2210</v>
      </c>
      <c r="H479" s="25">
        <v>709800000</v>
      </c>
      <c r="I479" s="26" t="s">
        <v>32</v>
      </c>
      <c r="J479" s="27" t="s">
        <v>456</v>
      </c>
      <c r="K479" s="24">
        <v>314808</v>
      </c>
      <c r="L479" s="24">
        <v>314808</v>
      </c>
      <c r="M479" s="24">
        <v>-314808</v>
      </c>
      <c r="N479" s="24">
        <v>0</v>
      </c>
      <c r="O479" s="24">
        <f t="shared" si="135"/>
        <v>0</v>
      </c>
      <c r="P479" s="24">
        <v>0</v>
      </c>
      <c r="Q479" s="24">
        <v>0</v>
      </c>
      <c r="R479" s="24">
        <v>0</v>
      </c>
      <c r="S479" s="24">
        <v>0</v>
      </c>
      <c r="T479" s="24">
        <v>0</v>
      </c>
      <c r="U479" s="24">
        <v>0</v>
      </c>
      <c r="V479" s="24">
        <v>314808</v>
      </c>
      <c r="W479" s="24">
        <v>0</v>
      </c>
      <c r="X479" s="24">
        <f>+$O479-$P479-$Q479-$R479-$S479-$W479</f>
        <v>0</v>
      </c>
      <c r="Y479" s="12">
        <f t="shared" si="128"/>
        <v>0</v>
      </c>
      <c r="Z479" s="12">
        <f t="shared" si="129"/>
        <v>0</v>
      </c>
      <c r="AA479" s="12">
        <f t="shared" si="130"/>
        <v>0</v>
      </c>
      <c r="AB479" s="13">
        <f t="shared" si="131"/>
        <v>0</v>
      </c>
    </row>
    <row r="480" spans="1:28" outlineLevel="1" x14ac:dyDescent="0.35">
      <c r="A480" s="29"/>
      <c r="B480" s="29"/>
      <c r="C480" s="29"/>
      <c r="D480" s="29" t="s">
        <v>349</v>
      </c>
      <c r="E480" s="29"/>
      <c r="F480" s="39"/>
      <c r="G480" s="29"/>
      <c r="H480" s="29"/>
      <c r="I480" s="39"/>
      <c r="J480" s="40"/>
      <c r="K480" s="30">
        <f t="shared" ref="K480:X480" si="137">SUBTOTAL(9,K477:K479)</f>
        <v>23484406</v>
      </c>
      <c r="L480" s="30">
        <f t="shared" si="137"/>
        <v>23484406</v>
      </c>
      <c r="M480" s="30">
        <f t="shared" si="137"/>
        <v>-314808</v>
      </c>
      <c r="N480" s="30">
        <f t="shared" si="137"/>
        <v>0</v>
      </c>
      <c r="O480" s="30">
        <f t="shared" si="137"/>
        <v>23169598</v>
      </c>
      <c r="P480" s="30">
        <f t="shared" si="137"/>
        <v>0</v>
      </c>
      <c r="Q480" s="30">
        <f t="shared" si="137"/>
        <v>0</v>
      </c>
      <c r="R480" s="30">
        <f t="shared" si="137"/>
        <v>0</v>
      </c>
      <c r="S480" s="30">
        <f t="shared" si="137"/>
        <v>18412785</v>
      </c>
      <c r="T480" s="30">
        <f t="shared" si="137"/>
        <v>18412785</v>
      </c>
      <c r="U480" s="30">
        <f t="shared" si="137"/>
        <v>4756813</v>
      </c>
      <c r="V480" s="30">
        <f t="shared" si="137"/>
        <v>5071621</v>
      </c>
      <c r="W480" s="30">
        <f t="shared" si="137"/>
        <v>0</v>
      </c>
      <c r="X480" s="30">
        <f t="shared" si="137"/>
        <v>4756813</v>
      </c>
      <c r="Y480" s="14">
        <f t="shared" si="128"/>
        <v>0.78404303689861266</v>
      </c>
      <c r="Z480" s="14">
        <f t="shared" si="129"/>
        <v>0.79469592005869072</v>
      </c>
      <c r="AA480" s="14">
        <f t="shared" si="130"/>
        <v>0</v>
      </c>
      <c r="AB480" s="15">
        <f t="shared" si="131"/>
        <v>0.79469592005869072</v>
      </c>
    </row>
    <row r="481" spans="1:28" outlineLevel="2" x14ac:dyDescent="0.35">
      <c r="A481" s="25" t="s">
        <v>141</v>
      </c>
      <c r="B481" s="25" t="s">
        <v>31</v>
      </c>
      <c r="C481" s="25" t="s">
        <v>91</v>
      </c>
      <c r="D481" s="25" t="s">
        <v>192</v>
      </c>
      <c r="E481" s="25" t="s">
        <v>34</v>
      </c>
      <c r="F481" s="26">
        <v>280</v>
      </c>
      <c r="G481" s="25">
        <v>2210</v>
      </c>
      <c r="H481" s="25">
        <v>709800000</v>
      </c>
      <c r="I481" s="26" t="s">
        <v>32</v>
      </c>
      <c r="J481" s="27" t="s">
        <v>193</v>
      </c>
      <c r="K481" s="24">
        <v>300000000</v>
      </c>
      <c r="L481" s="24">
        <v>300000000</v>
      </c>
      <c r="M481" s="24">
        <v>0</v>
      </c>
      <c r="N481" s="24">
        <v>0</v>
      </c>
      <c r="O481" s="24">
        <f t="shared" si="135"/>
        <v>300000000</v>
      </c>
      <c r="P481" s="24">
        <v>0</v>
      </c>
      <c r="Q481" s="24">
        <v>98515095</v>
      </c>
      <c r="R481" s="24">
        <v>0</v>
      </c>
      <c r="S481" s="24">
        <v>0</v>
      </c>
      <c r="T481" s="24">
        <v>0</v>
      </c>
      <c r="U481" s="24">
        <v>201484905</v>
      </c>
      <c r="V481" s="24">
        <v>201484905</v>
      </c>
      <c r="W481" s="24">
        <v>0</v>
      </c>
      <c r="X481" s="24">
        <f>+$O481-$P481-$Q481-$R481-$S481-$W481</f>
        <v>201484905</v>
      </c>
      <c r="Y481" s="12">
        <f t="shared" si="128"/>
        <v>0</v>
      </c>
      <c r="Z481" s="12">
        <f t="shared" si="129"/>
        <v>0</v>
      </c>
      <c r="AA481" s="12">
        <f t="shared" si="130"/>
        <v>0.32838365000000003</v>
      </c>
      <c r="AB481" s="13">
        <f t="shared" si="131"/>
        <v>0.32838365000000003</v>
      </c>
    </row>
    <row r="482" spans="1:28" outlineLevel="2" x14ac:dyDescent="0.35">
      <c r="A482" s="25" t="s">
        <v>228</v>
      </c>
      <c r="B482" s="25" t="s">
        <v>31</v>
      </c>
      <c r="C482" s="25" t="s">
        <v>91</v>
      </c>
      <c r="D482" s="25" t="s">
        <v>192</v>
      </c>
      <c r="E482" s="25" t="s">
        <v>34</v>
      </c>
      <c r="F482" s="26">
        <v>280</v>
      </c>
      <c r="G482" s="25">
        <v>2210</v>
      </c>
      <c r="H482" s="25">
        <v>709800000</v>
      </c>
      <c r="I482" s="26" t="s">
        <v>32</v>
      </c>
      <c r="J482" s="27" t="s">
        <v>193</v>
      </c>
      <c r="K482" s="24">
        <v>53000</v>
      </c>
      <c r="L482" s="24">
        <v>53000</v>
      </c>
      <c r="M482" s="24">
        <v>0</v>
      </c>
      <c r="N482" s="24">
        <v>0</v>
      </c>
      <c r="O482" s="24">
        <f t="shared" si="135"/>
        <v>53000</v>
      </c>
      <c r="P482" s="24">
        <v>0</v>
      </c>
      <c r="Q482" s="24">
        <v>0</v>
      </c>
      <c r="R482" s="24">
        <v>0</v>
      </c>
      <c r="S482" s="24">
        <v>0</v>
      </c>
      <c r="T482" s="24">
        <v>0</v>
      </c>
      <c r="U482" s="24">
        <v>53000</v>
      </c>
      <c r="V482" s="24">
        <v>53000</v>
      </c>
      <c r="W482" s="24">
        <v>0</v>
      </c>
      <c r="X482" s="24">
        <f>+$O482-$P482-$Q482-$R482-$S482-$W482</f>
        <v>53000</v>
      </c>
      <c r="Y482" s="12">
        <f t="shared" si="128"/>
        <v>0</v>
      </c>
      <c r="Z482" s="12">
        <f t="shared" si="129"/>
        <v>0</v>
      </c>
      <c r="AA482" s="12">
        <f t="shared" si="130"/>
        <v>0</v>
      </c>
      <c r="AB482" s="13">
        <f t="shared" si="131"/>
        <v>0</v>
      </c>
    </row>
    <row r="483" spans="1:28" outlineLevel="1" x14ac:dyDescent="0.35">
      <c r="A483" s="29"/>
      <c r="B483" s="29"/>
      <c r="C483" s="29"/>
      <c r="D483" s="29" t="s">
        <v>350</v>
      </c>
      <c r="E483" s="29"/>
      <c r="F483" s="39"/>
      <c r="G483" s="29"/>
      <c r="H483" s="29"/>
      <c r="I483" s="39"/>
      <c r="J483" s="40"/>
      <c r="K483" s="30">
        <f t="shared" ref="K483:X483" si="138">SUBTOTAL(9,K481:K482)</f>
        <v>300053000</v>
      </c>
      <c r="L483" s="30">
        <f t="shared" si="138"/>
        <v>300053000</v>
      </c>
      <c r="M483" s="30">
        <f t="shared" si="138"/>
        <v>0</v>
      </c>
      <c r="N483" s="30">
        <f t="shared" si="138"/>
        <v>0</v>
      </c>
      <c r="O483" s="30">
        <f t="shared" si="138"/>
        <v>300053000</v>
      </c>
      <c r="P483" s="30">
        <f t="shared" si="138"/>
        <v>0</v>
      </c>
      <c r="Q483" s="30">
        <f t="shared" si="138"/>
        <v>98515095</v>
      </c>
      <c r="R483" s="30">
        <f t="shared" si="138"/>
        <v>0</v>
      </c>
      <c r="S483" s="30">
        <f t="shared" si="138"/>
        <v>0</v>
      </c>
      <c r="T483" s="30">
        <f t="shared" si="138"/>
        <v>0</v>
      </c>
      <c r="U483" s="30">
        <f t="shared" si="138"/>
        <v>201537905</v>
      </c>
      <c r="V483" s="30">
        <f t="shared" si="138"/>
        <v>201537905</v>
      </c>
      <c r="W483" s="30">
        <f t="shared" si="138"/>
        <v>0</v>
      </c>
      <c r="X483" s="30">
        <f t="shared" si="138"/>
        <v>201537905</v>
      </c>
      <c r="Y483" s="14">
        <f t="shared" si="128"/>
        <v>0</v>
      </c>
      <c r="Z483" s="14">
        <f t="shared" si="129"/>
        <v>0</v>
      </c>
      <c r="AA483" s="14">
        <f t="shared" si="130"/>
        <v>0.32832564580257489</v>
      </c>
      <c r="AB483" s="15">
        <f t="shared" si="131"/>
        <v>0.32832564580257489</v>
      </c>
    </row>
    <row r="484" spans="1:28" outlineLevel="2" x14ac:dyDescent="0.35">
      <c r="A484" s="25" t="s">
        <v>30</v>
      </c>
      <c r="B484" s="25" t="s">
        <v>31</v>
      </c>
      <c r="C484" s="25" t="s">
        <v>91</v>
      </c>
      <c r="D484" s="25" t="s">
        <v>92</v>
      </c>
      <c r="E484" s="25" t="s">
        <v>34</v>
      </c>
      <c r="F484" s="26">
        <v>280</v>
      </c>
      <c r="G484" s="25">
        <v>2210</v>
      </c>
      <c r="H484" s="25">
        <v>709800000</v>
      </c>
      <c r="I484" s="26" t="s">
        <v>32</v>
      </c>
      <c r="J484" s="27" t="s">
        <v>397</v>
      </c>
      <c r="K484" s="24">
        <v>9736451</v>
      </c>
      <c r="L484" s="24">
        <v>9736451</v>
      </c>
      <c r="M484" s="24">
        <v>-3310269</v>
      </c>
      <c r="N484" s="24">
        <v>0</v>
      </c>
      <c r="O484" s="24">
        <f t="shared" si="135"/>
        <v>6426182</v>
      </c>
      <c r="P484" s="24">
        <v>1717176</v>
      </c>
      <c r="Q484" s="24">
        <v>0</v>
      </c>
      <c r="R484" s="24">
        <v>0</v>
      </c>
      <c r="S484" s="24">
        <v>0</v>
      </c>
      <c r="T484" s="24">
        <v>0</v>
      </c>
      <c r="U484" s="24">
        <v>4709006</v>
      </c>
      <c r="V484" s="24">
        <v>8019275</v>
      </c>
      <c r="W484" s="24">
        <v>0</v>
      </c>
      <c r="X484" s="24">
        <f>+$O484-$P484-$Q484-$R484-$S484-$W484</f>
        <v>4709006</v>
      </c>
      <c r="Y484" s="12">
        <f t="shared" si="128"/>
        <v>0</v>
      </c>
      <c r="Z484" s="12">
        <f t="shared" si="129"/>
        <v>0</v>
      </c>
      <c r="AA484" s="12">
        <f t="shared" si="130"/>
        <v>0.2672155877315644</v>
      </c>
      <c r="AB484" s="13">
        <f t="shared" si="131"/>
        <v>0.2672155877315644</v>
      </c>
    </row>
    <row r="485" spans="1:28" outlineLevel="2" x14ac:dyDescent="0.35">
      <c r="A485" s="25" t="s">
        <v>220</v>
      </c>
      <c r="B485" s="25" t="s">
        <v>31</v>
      </c>
      <c r="C485" s="25" t="s">
        <v>91</v>
      </c>
      <c r="D485" s="25" t="s">
        <v>92</v>
      </c>
      <c r="E485" s="25" t="s">
        <v>34</v>
      </c>
      <c r="F485" s="26">
        <v>280</v>
      </c>
      <c r="G485" s="25">
        <v>2210</v>
      </c>
      <c r="H485" s="25">
        <v>709800000</v>
      </c>
      <c r="I485" s="26" t="s">
        <v>32</v>
      </c>
      <c r="J485" s="27" t="s">
        <v>397</v>
      </c>
      <c r="K485" s="24">
        <v>731200</v>
      </c>
      <c r="L485" s="24">
        <v>731200</v>
      </c>
      <c r="M485" s="24">
        <v>0</v>
      </c>
      <c r="N485" s="24">
        <v>0</v>
      </c>
      <c r="O485" s="24">
        <f t="shared" si="135"/>
        <v>731200</v>
      </c>
      <c r="P485" s="24">
        <v>0</v>
      </c>
      <c r="Q485" s="24">
        <v>0</v>
      </c>
      <c r="R485" s="24">
        <v>0</v>
      </c>
      <c r="S485" s="24">
        <v>0</v>
      </c>
      <c r="T485" s="24">
        <v>0</v>
      </c>
      <c r="U485" s="24">
        <v>731200</v>
      </c>
      <c r="V485" s="24">
        <v>731200</v>
      </c>
      <c r="W485" s="24">
        <v>0</v>
      </c>
      <c r="X485" s="24">
        <f>+$O485-$P485-$Q485-$R485-$S485-$W485</f>
        <v>731200</v>
      </c>
      <c r="Y485" s="12">
        <f t="shared" si="128"/>
        <v>0</v>
      </c>
      <c r="Z485" s="12">
        <f t="shared" si="129"/>
        <v>0</v>
      </c>
      <c r="AA485" s="12">
        <f t="shared" si="130"/>
        <v>0</v>
      </c>
      <c r="AB485" s="13">
        <f t="shared" si="131"/>
        <v>0</v>
      </c>
    </row>
    <row r="486" spans="1:28" outlineLevel="2" x14ac:dyDescent="0.35">
      <c r="A486" s="25" t="s">
        <v>228</v>
      </c>
      <c r="B486" s="25" t="s">
        <v>31</v>
      </c>
      <c r="C486" s="25" t="s">
        <v>91</v>
      </c>
      <c r="D486" s="25" t="s">
        <v>92</v>
      </c>
      <c r="E486" s="25" t="s">
        <v>34</v>
      </c>
      <c r="F486" s="26">
        <v>280</v>
      </c>
      <c r="G486" s="25">
        <v>2210</v>
      </c>
      <c r="H486" s="25">
        <v>709800000</v>
      </c>
      <c r="I486" s="26" t="s">
        <v>32</v>
      </c>
      <c r="J486" s="27" t="s">
        <v>397</v>
      </c>
      <c r="K486" s="24">
        <v>9719512</v>
      </c>
      <c r="L486" s="24">
        <v>9719512</v>
      </c>
      <c r="M486" s="24">
        <v>0</v>
      </c>
      <c r="N486" s="24">
        <v>0</v>
      </c>
      <c r="O486" s="24">
        <f t="shared" si="135"/>
        <v>9719512</v>
      </c>
      <c r="P486" s="24">
        <v>2907739</v>
      </c>
      <c r="Q486" s="24">
        <v>6297329.7300000004</v>
      </c>
      <c r="R486" s="24">
        <v>0</v>
      </c>
      <c r="S486" s="24">
        <v>0</v>
      </c>
      <c r="T486" s="24">
        <v>0</v>
      </c>
      <c r="U486" s="24">
        <v>514443.27</v>
      </c>
      <c r="V486" s="24">
        <v>514443.27</v>
      </c>
      <c r="W486" s="24">
        <v>0</v>
      </c>
      <c r="X486" s="24">
        <f>+$O486-$P486-$Q486-$R486-$S486-$W486</f>
        <v>514443.26999999955</v>
      </c>
      <c r="Y486" s="12">
        <f t="shared" si="128"/>
        <v>0</v>
      </c>
      <c r="Z486" s="12">
        <f t="shared" si="129"/>
        <v>0</v>
      </c>
      <c r="AA486" s="12">
        <f t="shared" si="130"/>
        <v>0.94707108031761267</v>
      </c>
      <c r="AB486" s="13">
        <f t="shared" si="131"/>
        <v>0.94707108031761267</v>
      </c>
    </row>
    <row r="487" spans="1:28" outlineLevel="1" x14ac:dyDescent="0.35">
      <c r="A487" s="29"/>
      <c r="B487" s="29"/>
      <c r="C487" s="29"/>
      <c r="D487" s="29" t="s">
        <v>351</v>
      </c>
      <c r="E487" s="29"/>
      <c r="F487" s="39"/>
      <c r="G487" s="29"/>
      <c r="H487" s="29"/>
      <c r="I487" s="39"/>
      <c r="J487" s="40"/>
      <c r="K487" s="30">
        <f t="shared" ref="K487:X487" si="139">SUBTOTAL(9,K484:K486)</f>
        <v>20187163</v>
      </c>
      <c r="L487" s="30">
        <f t="shared" si="139"/>
        <v>20187163</v>
      </c>
      <c r="M487" s="30">
        <f t="shared" si="139"/>
        <v>-3310269</v>
      </c>
      <c r="N487" s="30">
        <f t="shared" si="139"/>
        <v>0</v>
      </c>
      <c r="O487" s="30">
        <f t="shared" si="139"/>
        <v>16876894</v>
      </c>
      <c r="P487" s="30">
        <f t="shared" si="139"/>
        <v>4624915</v>
      </c>
      <c r="Q487" s="30">
        <f t="shared" si="139"/>
        <v>6297329.7300000004</v>
      </c>
      <c r="R487" s="30">
        <f t="shared" si="139"/>
        <v>0</v>
      </c>
      <c r="S487" s="30">
        <f t="shared" si="139"/>
        <v>0</v>
      </c>
      <c r="T487" s="30">
        <f t="shared" si="139"/>
        <v>0</v>
      </c>
      <c r="U487" s="30">
        <f t="shared" si="139"/>
        <v>5954649.2699999996</v>
      </c>
      <c r="V487" s="30">
        <f t="shared" si="139"/>
        <v>9264918.2699999996</v>
      </c>
      <c r="W487" s="30">
        <f t="shared" si="139"/>
        <v>0</v>
      </c>
      <c r="X487" s="30">
        <f t="shared" si="139"/>
        <v>5954649.2699999996</v>
      </c>
      <c r="Y487" s="14">
        <f t="shared" si="128"/>
        <v>0</v>
      </c>
      <c r="Z487" s="14">
        <f t="shared" si="129"/>
        <v>0</v>
      </c>
      <c r="AA487" s="14">
        <f t="shared" si="130"/>
        <v>0.64717149553703424</v>
      </c>
      <c r="AB487" s="15">
        <f t="shared" si="131"/>
        <v>0.64717149553703424</v>
      </c>
    </row>
    <row r="488" spans="1:28" outlineLevel="2" x14ac:dyDescent="0.35">
      <c r="A488" s="25" t="s">
        <v>30</v>
      </c>
      <c r="B488" s="25" t="s">
        <v>31</v>
      </c>
      <c r="C488" s="25" t="s">
        <v>91</v>
      </c>
      <c r="D488" s="25" t="s">
        <v>93</v>
      </c>
      <c r="E488" s="25" t="s">
        <v>34</v>
      </c>
      <c r="F488" s="26">
        <v>280</v>
      </c>
      <c r="G488" s="25">
        <v>2210</v>
      </c>
      <c r="H488" s="25">
        <v>709800000</v>
      </c>
      <c r="I488" s="26" t="s">
        <v>32</v>
      </c>
      <c r="J488" s="27" t="s">
        <v>94</v>
      </c>
      <c r="K488" s="24">
        <v>17434277</v>
      </c>
      <c r="L488" s="24">
        <v>17434277</v>
      </c>
      <c r="M488" s="24">
        <v>-1357925.8</v>
      </c>
      <c r="N488" s="24">
        <v>0</v>
      </c>
      <c r="O488" s="24">
        <f t="shared" si="135"/>
        <v>16076351.199999999</v>
      </c>
      <c r="P488" s="24">
        <v>2432200</v>
      </c>
      <c r="Q488" s="24">
        <v>0</v>
      </c>
      <c r="R488" s="24">
        <v>0</v>
      </c>
      <c r="S488" s="24">
        <v>0</v>
      </c>
      <c r="T488" s="24">
        <v>0</v>
      </c>
      <c r="U488" s="24">
        <v>13644151.199999999</v>
      </c>
      <c r="V488" s="24">
        <v>15002077</v>
      </c>
      <c r="W488" s="24">
        <v>0</v>
      </c>
      <c r="X488" s="24">
        <f t="shared" ref="X488:X493" si="140">+$O488-$P488-$Q488-$R488-$S488-$W488</f>
        <v>13644151.199999999</v>
      </c>
      <c r="Y488" s="12">
        <f t="shared" si="128"/>
        <v>0</v>
      </c>
      <c r="Z488" s="12">
        <f t="shared" si="129"/>
        <v>0</v>
      </c>
      <c r="AA488" s="12">
        <f t="shared" si="130"/>
        <v>0.15129054906439218</v>
      </c>
      <c r="AB488" s="13">
        <f t="shared" si="131"/>
        <v>0.15129054906439218</v>
      </c>
    </row>
    <row r="489" spans="1:28" outlineLevel="2" x14ac:dyDescent="0.35">
      <c r="A489" s="25" t="s">
        <v>141</v>
      </c>
      <c r="B489" s="25" t="s">
        <v>31</v>
      </c>
      <c r="C489" s="25" t="s">
        <v>91</v>
      </c>
      <c r="D489" s="25" t="s">
        <v>93</v>
      </c>
      <c r="E489" s="25" t="s">
        <v>34</v>
      </c>
      <c r="F489" s="26">
        <v>280</v>
      </c>
      <c r="G489" s="25">
        <v>2210</v>
      </c>
      <c r="H489" s="25">
        <v>709800000</v>
      </c>
      <c r="I489" s="26" t="s">
        <v>32</v>
      </c>
      <c r="J489" s="27" t="s">
        <v>94</v>
      </c>
      <c r="K489" s="24">
        <v>280256442</v>
      </c>
      <c r="L489" s="24">
        <v>280256442</v>
      </c>
      <c r="M489" s="24">
        <v>0</v>
      </c>
      <c r="N489" s="24">
        <v>0</v>
      </c>
      <c r="O489" s="24">
        <f t="shared" si="135"/>
        <v>280256442</v>
      </c>
      <c r="P489" s="24">
        <v>0</v>
      </c>
      <c r="Q489" s="24">
        <v>411112.06</v>
      </c>
      <c r="R489" s="24">
        <v>0</v>
      </c>
      <c r="S489" s="24">
        <v>0</v>
      </c>
      <c r="T489" s="24">
        <v>0</v>
      </c>
      <c r="U489" s="24">
        <v>279845329.94</v>
      </c>
      <c r="V489" s="24">
        <v>279845329.94</v>
      </c>
      <c r="W489" s="24">
        <v>0</v>
      </c>
      <c r="X489" s="24">
        <f t="shared" si="140"/>
        <v>279845329.94</v>
      </c>
      <c r="Y489" s="12">
        <f t="shared" si="128"/>
        <v>0</v>
      </c>
      <c r="Z489" s="12">
        <f t="shared" si="129"/>
        <v>0</v>
      </c>
      <c r="AA489" s="12">
        <f t="shared" si="130"/>
        <v>1.4669138631254015E-3</v>
      </c>
      <c r="AB489" s="13">
        <f t="shared" si="131"/>
        <v>1.4669138631254015E-3</v>
      </c>
    </row>
    <row r="490" spans="1:28" outlineLevel="2" x14ac:dyDescent="0.35">
      <c r="A490" s="25" t="s">
        <v>199</v>
      </c>
      <c r="B490" s="25" t="s">
        <v>204</v>
      </c>
      <c r="C490" s="25" t="s">
        <v>91</v>
      </c>
      <c r="D490" s="25" t="s">
        <v>93</v>
      </c>
      <c r="E490" s="25" t="s">
        <v>34</v>
      </c>
      <c r="F490" s="26">
        <v>280</v>
      </c>
      <c r="G490" s="25">
        <v>2210</v>
      </c>
      <c r="H490" s="25">
        <v>709800000</v>
      </c>
      <c r="I490" s="26" t="s">
        <v>32</v>
      </c>
      <c r="J490" s="27" t="s">
        <v>94</v>
      </c>
      <c r="K490" s="24">
        <v>9911000</v>
      </c>
      <c r="L490" s="24">
        <v>9911000</v>
      </c>
      <c r="M490" s="24">
        <v>0</v>
      </c>
      <c r="N490" s="24">
        <v>0</v>
      </c>
      <c r="O490" s="24">
        <f t="shared" si="135"/>
        <v>9911000</v>
      </c>
      <c r="P490" s="24">
        <v>0</v>
      </c>
      <c r="Q490" s="24">
        <v>0</v>
      </c>
      <c r="R490" s="24">
        <v>0</v>
      </c>
      <c r="S490" s="24">
        <v>0</v>
      </c>
      <c r="T490" s="24">
        <v>0</v>
      </c>
      <c r="U490" s="24">
        <v>9911000</v>
      </c>
      <c r="V490" s="24">
        <v>9911000</v>
      </c>
      <c r="W490" s="24">
        <v>0</v>
      </c>
      <c r="X490" s="24">
        <f t="shared" si="140"/>
        <v>9911000</v>
      </c>
      <c r="Y490" s="12">
        <f t="shared" si="128"/>
        <v>0</v>
      </c>
      <c r="Z490" s="12">
        <f t="shared" si="129"/>
        <v>0</v>
      </c>
      <c r="AA490" s="12">
        <f t="shared" si="130"/>
        <v>0</v>
      </c>
      <c r="AB490" s="13">
        <f t="shared" si="131"/>
        <v>0</v>
      </c>
    </row>
    <row r="491" spans="1:28" outlineLevel="2" x14ac:dyDescent="0.35">
      <c r="A491" s="25" t="s">
        <v>199</v>
      </c>
      <c r="B491" s="25" t="s">
        <v>217</v>
      </c>
      <c r="C491" s="25" t="s">
        <v>91</v>
      </c>
      <c r="D491" s="25" t="s">
        <v>93</v>
      </c>
      <c r="E491" s="25" t="s">
        <v>34</v>
      </c>
      <c r="F491" s="26">
        <v>280</v>
      </c>
      <c r="G491" s="25">
        <v>2210</v>
      </c>
      <c r="H491" s="25">
        <v>709800000</v>
      </c>
      <c r="I491" s="26" t="s">
        <v>32</v>
      </c>
      <c r="J491" s="27" t="s">
        <v>94</v>
      </c>
      <c r="K491" s="24">
        <v>151960</v>
      </c>
      <c r="L491" s="24">
        <v>151960</v>
      </c>
      <c r="M491" s="24">
        <v>0</v>
      </c>
      <c r="N491" s="24">
        <v>0</v>
      </c>
      <c r="O491" s="24">
        <f t="shared" si="135"/>
        <v>151960</v>
      </c>
      <c r="P491" s="24">
        <v>0</v>
      </c>
      <c r="Q491" s="24">
        <v>0</v>
      </c>
      <c r="R491" s="24">
        <v>0</v>
      </c>
      <c r="S491" s="24">
        <v>0</v>
      </c>
      <c r="T491" s="24">
        <v>0</v>
      </c>
      <c r="U491" s="24">
        <v>151960</v>
      </c>
      <c r="V491" s="24">
        <v>151960</v>
      </c>
      <c r="W491" s="24">
        <v>0</v>
      </c>
      <c r="X491" s="24">
        <f t="shared" si="140"/>
        <v>151960</v>
      </c>
      <c r="Y491" s="12">
        <f t="shared" si="128"/>
        <v>0</v>
      </c>
      <c r="Z491" s="12">
        <f t="shared" si="129"/>
        <v>0</v>
      </c>
      <c r="AA491" s="12">
        <f t="shared" si="130"/>
        <v>0</v>
      </c>
      <c r="AB491" s="13">
        <f t="shared" si="131"/>
        <v>0</v>
      </c>
    </row>
    <row r="492" spans="1:28" outlineLevel="2" x14ac:dyDescent="0.35">
      <c r="A492" s="25" t="s">
        <v>226</v>
      </c>
      <c r="B492" s="25" t="s">
        <v>31</v>
      </c>
      <c r="C492" s="25" t="s">
        <v>91</v>
      </c>
      <c r="D492" s="25" t="s">
        <v>93</v>
      </c>
      <c r="E492" s="25" t="s">
        <v>34</v>
      </c>
      <c r="F492" s="26">
        <v>280</v>
      </c>
      <c r="G492" s="25">
        <v>2210</v>
      </c>
      <c r="H492" s="25">
        <v>709800000</v>
      </c>
      <c r="I492" s="26" t="s">
        <v>32</v>
      </c>
      <c r="J492" s="27" t="s">
        <v>94</v>
      </c>
      <c r="K492" s="24">
        <v>8509410</v>
      </c>
      <c r="L492" s="24">
        <v>8509410</v>
      </c>
      <c r="M492" s="24">
        <v>0</v>
      </c>
      <c r="N492" s="24">
        <v>0</v>
      </c>
      <c r="O492" s="24">
        <f t="shared" si="135"/>
        <v>8509410</v>
      </c>
      <c r="P492" s="24">
        <v>0</v>
      </c>
      <c r="Q492" s="24">
        <v>0</v>
      </c>
      <c r="R492" s="24">
        <v>0</v>
      </c>
      <c r="S492" s="24">
        <v>0</v>
      </c>
      <c r="T492" s="24">
        <v>0</v>
      </c>
      <c r="U492" s="24">
        <v>8509410</v>
      </c>
      <c r="V492" s="24">
        <v>8509410</v>
      </c>
      <c r="W492" s="24">
        <v>0</v>
      </c>
      <c r="X492" s="24">
        <f t="shared" si="140"/>
        <v>8509410</v>
      </c>
      <c r="Y492" s="12">
        <f t="shared" si="128"/>
        <v>0</v>
      </c>
      <c r="Z492" s="12">
        <f t="shared" si="129"/>
        <v>0</v>
      </c>
      <c r="AA492" s="12">
        <f t="shared" si="130"/>
        <v>0</v>
      </c>
      <c r="AB492" s="13">
        <f t="shared" si="131"/>
        <v>0</v>
      </c>
    </row>
    <row r="493" spans="1:28" outlineLevel="2" x14ac:dyDescent="0.35">
      <c r="A493" s="25" t="s">
        <v>228</v>
      </c>
      <c r="B493" s="25" t="s">
        <v>31</v>
      </c>
      <c r="C493" s="25" t="s">
        <v>91</v>
      </c>
      <c r="D493" s="25" t="s">
        <v>93</v>
      </c>
      <c r="E493" s="25" t="s">
        <v>34</v>
      </c>
      <c r="F493" s="26">
        <v>280</v>
      </c>
      <c r="G493" s="25">
        <v>2210</v>
      </c>
      <c r="H493" s="25">
        <v>709800000</v>
      </c>
      <c r="I493" s="26" t="s">
        <v>32</v>
      </c>
      <c r="J493" s="27" t="s">
        <v>94</v>
      </c>
      <c r="K493" s="24">
        <v>39940428</v>
      </c>
      <c r="L493" s="24">
        <v>39940428</v>
      </c>
      <c r="M493" s="24">
        <v>-936480.75</v>
      </c>
      <c r="N493" s="24">
        <v>0</v>
      </c>
      <c r="O493" s="24">
        <f t="shared" si="135"/>
        <v>39003947.25</v>
      </c>
      <c r="P493" s="24">
        <v>0</v>
      </c>
      <c r="Q493" s="24">
        <v>1416492.59</v>
      </c>
      <c r="R493" s="24">
        <v>0</v>
      </c>
      <c r="S493" s="24">
        <v>9778943.4700000007</v>
      </c>
      <c r="T493" s="24">
        <v>9778943.4700000007</v>
      </c>
      <c r="U493" s="24">
        <v>27808511.190000001</v>
      </c>
      <c r="V493" s="24">
        <v>28744991.940000001</v>
      </c>
      <c r="W493" s="24">
        <v>0</v>
      </c>
      <c r="X493" s="24">
        <f t="shared" si="140"/>
        <v>27808511.189999998</v>
      </c>
      <c r="Y493" s="12">
        <f t="shared" si="128"/>
        <v>0.24483822431747604</v>
      </c>
      <c r="Z493" s="12">
        <f t="shared" si="129"/>
        <v>0.25071676482692407</v>
      </c>
      <c r="AA493" s="12">
        <f t="shared" si="130"/>
        <v>3.6316647156782317E-2</v>
      </c>
      <c r="AB493" s="13">
        <f t="shared" si="131"/>
        <v>0.28703341198370635</v>
      </c>
    </row>
    <row r="494" spans="1:28" outlineLevel="1" x14ac:dyDescent="0.35">
      <c r="A494" s="29"/>
      <c r="B494" s="29"/>
      <c r="C494" s="29"/>
      <c r="D494" s="29" t="s">
        <v>352</v>
      </c>
      <c r="E494" s="29"/>
      <c r="F494" s="39"/>
      <c r="G494" s="29"/>
      <c r="H494" s="29"/>
      <c r="I494" s="39"/>
      <c r="J494" s="40"/>
      <c r="K494" s="30">
        <f t="shared" ref="K494:X494" si="141">SUBTOTAL(9,K488:K493)</f>
        <v>356203517</v>
      </c>
      <c r="L494" s="30">
        <f t="shared" si="141"/>
        <v>356203517</v>
      </c>
      <c r="M494" s="30">
        <f t="shared" si="141"/>
        <v>-2294406.5499999998</v>
      </c>
      <c r="N494" s="30">
        <f t="shared" si="141"/>
        <v>0</v>
      </c>
      <c r="O494" s="30">
        <f t="shared" si="141"/>
        <v>353909110.44999999</v>
      </c>
      <c r="P494" s="30">
        <f t="shared" si="141"/>
        <v>2432200</v>
      </c>
      <c r="Q494" s="30">
        <f t="shared" si="141"/>
        <v>1827604.6500000001</v>
      </c>
      <c r="R494" s="30">
        <f t="shared" si="141"/>
        <v>0</v>
      </c>
      <c r="S494" s="30">
        <f t="shared" si="141"/>
        <v>9778943.4700000007</v>
      </c>
      <c r="T494" s="30">
        <f t="shared" si="141"/>
        <v>9778943.4700000007</v>
      </c>
      <c r="U494" s="30">
        <f t="shared" si="141"/>
        <v>339870362.32999998</v>
      </c>
      <c r="V494" s="30">
        <f t="shared" si="141"/>
        <v>342164768.88</v>
      </c>
      <c r="W494" s="30">
        <f t="shared" si="141"/>
        <v>0</v>
      </c>
      <c r="X494" s="30">
        <f t="shared" si="141"/>
        <v>339870362.32999998</v>
      </c>
      <c r="Y494" s="14">
        <f t="shared" si="128"/>
        <v>2.7453247941962348E-2</v>
      </c>
      <c r="Z494" s="14">
        <f t="shared" si="129"/>
        <v>2.7631228417844197E-2</v>
      </c>
      <c r="AA494" s="14">
        <f t="shared" si="130"/>
        <v>1.2036436825781637E-2</v>
      </c>
      <c r="AB494" s="15">
        <f t="shared" si="131"/>
        <v>3.9667665243625833E-2</v>
      </c>
    </row>
    <row r="495" spans="1:28" outlineLevel="2" x14ac:dyDescent="0.35">
      <c r="A495" s="25" t="s">
        <v>30</v>
      </c>
      <c r="B495" s="25" t="s">
        <v>31</v>
      </c>
      <c r="C495" s="25" t="s">
        <v>91</v>
      </c>
      <c r="D495" s="25" t="s">
        <v>95</v>
      </c>
      <c r="E495" s="25" t="s">
        <v>34</v>
      </c>
      <c r="F495" s="26">
        <v>280</v>
      </c>
      <c r="G495" s="25">
        <v>2210</v>
      </c>
      <c r="H495" s="25">
        <v>709800000</v>
      </c>
      <c r="I495" s="26" t="s">
        <v>32</v>
      </c>
      <c r="J495" s="27" t="s">
        <v>398</v>
      </c>
      <c r="K495" s="24">
        <v>5244673</v>
      </c>
      <c r="L495" s="24">
        <v>5244673</v>
      </c>
      <c r="M495" s="24">
        <v>-2226708</v>
      </c>
      <c r="N495" s="24">
        <v>0</v>
      </c>
      <c r="O495" s="24">
        <f t="shared" si="135"/>
        <v>3017965</v>
      </c>
      <c r="P495" s="24">
        <v>0</v>
      </c>
      <c r="Q495" s="24">
        <v>0</v>
      </c>
      <c r="R495" s="24">
        <v>0</v>
      </c>
      <c r="S495" s="24">
        <v>0</v>
      </c>
      <c r="T495" s="24">
        <v>0</v>
      </c>
      <c r="U495" s="24">
        <v>3017965</v>
      </c>
      <c r="V495" s="24">
        <v>5244673</v>
      </c>
      <c r="W495" s="24">
        <v>0</v>
      </c>
      <c r="X495" s="24">
        <f t="shared" ref="X495:X501" si="142">+$O495-$P495-$Q495-$R495-$S495-$W495</f>
        <v>3017965</v>
      </c>
      <c r="Y495" s="12">
        <f t="shared" si="128"/>
        <v>0</v>
      </c>
      <c r="Z495" s="12">
        <f t="shared" si="129"/>
        <v>0</v>
      </c>
      <c r="AA495" s="12">
        <f t="shared" si="130"/>
        <v>0</v>
      </c>
      <c r="AB495" s="13">
        <f t="shared" si="131"/>
        <v>0</v>
      </c>
    </row>
    <row r="496" spans="1:28" outlineLevel="2" x14ac:dyDescent="0.35">
      <c r="A496" s="25" t="s">
        <v>141</v>
      </c>
      <c r="B496" s="25" t="s">
        <v>31</v>
      </c>
      <c r="C496" s="25" t="s">
        <v>91</v>
      </c>
      <c r="D496" s="25" t="s">
        <v>95</v>
      </c>
      <c r="E496" s="25" t="s">
        <v>34</v>
      </c>
      <c r="F496" s="26">
        <v>280</v>
      </c>
      <c r="G496" s="25">
        <v>2210</v>
      </c>
      <c r="H496" s="25">
        <v>709800000</v>
      </c>
      <c r="I496" s="26" t="s">
        <v>32</v>
      </c>
      <c r="J496" s="27" t="s">
        <v>398</v>
      </c>
      <c r="K496" s="24">
        <v>47934787</v>
      </c>
      <c r="L496" s="24">
        <v>47934787</v>
      </c>
      <c r="M496" s="24">
        <v>0</v>
      </c>
      <c r="N496" s="24">
        <v>0</v>
      </c>
      <c r="O496" s="24">
        <f t="shared" si="135"/>
        <v>47934787</v>
      </c>
      <c r="P496" s="24">
        <v>0</v>
      </c>
      <c r="Q496" s="24">
        <v>0</v>
      </c>
      <c r="R496" s="24">
        <v>0</v>
      </c>
      <c r="S496" s="24">
        <v>0</v>
      </c>
      <c r="T496" s="24">
        <v>0</v>
      </c>
      <c r="U496" s="24">
        <v>47934787</v>
      </c>
      <c r="V496" s="24">
        <v>47934787</v>
      </c>
      <c r="W496" s="24">
        <v>0</v>
      </c>
      <c r="X496" s="24">
        <f t="shared" si="142"/>
        <v>47934787</v>
      </c>
      <c r="Y496" s="12">
        <f t="shared" si="128"/>
        <v>0</v>
      </c>
      <c r="Z496" s="12">
        <f t="shared" si="129"/>
        <v>0</v>
      </c>
      <c r="AA496" s="12">
        <f t="shared" si="130"/>
        <v>0</v>
      </c>
      <c r="AB496" s="13">
        <f t="shared" si="131"/>
        <v>0</v>
      </c>
    </row>
    <row r="497" spans="1:28" outlineLevel="2" x14ac:dyDescent="0.35">
      <c r="A497" s="25" t="s">
        <v>199</v>
      </c>
      <c r="B497" s="25" t="s">
        <v>217</v>
      </c>
      <c r="C497" s="25" t="s">
        <v>91</v>
      </c>
      <c r="D497" s="25" t="s">
        <v>95</v>
      </c>
      <c r="E497" s="25" t="s">
        <v>34</v>
      </c>
      <c r="F497" s="26">
        <v>280</v>
      </c>
      <c r="G497" s="25">
        <v>2210</v>
      </c>
      <c r="H497" s="25">
        <v>709800000</v>
      </c>
      <c r="I497" s="26" t="s">
        <v>32</v>
      </c>
      <c r="J497" s="27" t="s">
        <v>398</v>
      </c>
      <c r="K497" s="24">
        <v>4000000</v>
      </c>
      <c r="L497" s="24">
        <v>4000000</v>
      </c>
      <c r="M497" s="24">
        <v>0</v>
      </c>
      <c r="N497" s="24">
        <v>0</v>
      </c>
      <c r="O497" s="24">
        <f t="shared" si="135"/>
        <v>4000000</v>
      </c>
      <c r="P497" s="24">
        <v>0</v>
      </c>
      <c r="Q497" s="24">
        <v>0</v>
      </c>
      <c r="R497" s="24">
        <v>0</v>
      </c>
      <c r="S497" s="24">
        <v>0</v>
      </c>
      <c r="T497" s="24">
        <v>0</v>
      </c>
      <c r="U497" s="24">
        <v>4000000</v>
      </c>
      <c r="V497" s="24">
        <v>4000000</v>
      </c>
      <c r="W497" s="24">
        <v>0</v>
      </c>
      <c r="X497" s="24">
        <f t="shared" si="142"/>
        <v>4000000</v>
      </c>
      <c r="Y497" s="12">
        <f t="shared" si="128"/>
        <v>0</v>
      </c>
      <c r="Z497" s="12">
        <f t="shared" si="129"/>
        <v>0</v>
      </c>
      <c r="AA497" s="12">
        <f t="shared" si="130"/>
        <v>0</v>
      </c>
      <c r="AB497" s="13">
        <f t="shared" si="131"/>
        <v>0</v>
      </c>
    </row>
    <row r="498" spans="1:28" outlineLevel="2" x14ac:dyDescent="0.35">
      <c r="A498" s="25" t="s">
        <v>220</v>
      </c>
      <c r="B498" s="25" t="s">
        <v>31</v>
      </c>
      <c r="C498" s="25" t="s">
        <v>91</v>
      </c>
      <c r="D498" s="25" t="s">
        <v>95</v>
      </c>
      <c r="E498" s="25" t="s">
        <v>34</v>
      </c>
      <c r="F498" s="26">
        <v>280</v>
      </c>
      <c r="G498" s="25">
        <v>2210</v>
      </c>
      <c r="H498" s="25">
        <v>709800000</v>
      </c>
      <c r="I498" s="26" t="s">
        <v>32</v>
      </c>
      <c r="J498" s="27" t="s">
        <v>398</v>
      </c>
      <c r="K498" s="24">
        <v>3400000</v>
      </c>
      <c r="L498" s="24">
        <v>3400000</v>
      </c>
      <c r="M498" s="24">
        <v>0</v>
      </c>
      <c r="N498" s="24">
        <v>0</v>
      </c>
      <c r="O498" s="24">
        <f t="shared" si="135"/>
        <v>3400000</v>
      </c>
      <c r="P498" s="24">
        <v>0</v>
      </c>
      <c r="Q498" s="24">
        <v>0</v>
      </c>
      <c r="R498" s="24">
        <v>0</v>
      </c>
      <c r="S498" s="24">
        <v>0</v>
      </c>
      <c r="T498" s="24">
        <v>0</v>
      </c>
      <c r="U498" s="24">
        <v>3400000</v>
      </c>
      <c r="V498" s="24">
        <v>3400000</v>
      </c>
      <c r="W498" s="24">
        <v>0</v>
      </c>
      <c r="X498" s="24">
        <f t="shared" si="142"/>
        <v>3400000</v>
      </c>
      <c r="Y498" s="12">
        <f t="shared" si="128"/>
        <v>0</v>
      </c>
      <c r="Z498" s="12">
        <f t="shared" si="129"/>
        <v>0</v>
      </c>
      <c r="AA498" s="12">
        <f t="shared" si="130"/>
        <v>0</v>
      </c>
      <c r="AB498" s="13">
        <f t="shared" si="131"/>
        <v>0</v>
      </c>
    </row>
    <row r="499" spans="1:28" outlineLevel="2" x14ac:dyDescent="0.35">
      <c r="A499" s="25" t="s">
        <v>223</v>
      </c>
      <c r="B499" s="25" t="s">
        <v>31</v>
      </c>
      <c r="C499" s="25" t="s">
        <v>91</v>
      </c>
      <c r="D499" s="25" t="s">
        <v>95</v>
      </c>
      <c r="E499" s="25" t="s">
        <v>34</v>
      </c>
      <c r="F499" s="26">
        <v>280</v>
      </c>
      <c r="G499" s="25">
        <v>2210</v>
      </c>
      <c r="H499" s="25">
        <v>709800000</v>
      </c>
      <c r="I499" s="26" t="s">
        <v>32</v>
      </c>
      <c r="J499" s="27" t="s">
        <v>398</v>
      </c>
      <c r="K499" s="24">
        <v>222520797</v>
      </c>
      <c r="L499" s="24">
        <v>222520797</v>
      </c>
      <c r="M499" s="24">
        <v>0</v>
      </c>
      <c r="N499" s="24">
        <v>0</v>
      </c>
      <c r="O499" s="24">
        <f t="shared" si="135"/>
        <v>222520797</v>
      </c>
      <c r="P499" s="24">
        <v>0</v>
      </c>
      <c r="Q499" s="24">
        <v>42397247.439999998</v>
      </c>
      <c r="R499" s="24">
        <v>0</v>
      </c>
      <c r="S499" s="24">
        <v>0</v>
      </c>
      <c r="T499" s="24">
        <v>0</v>
      </c>
      <c r="U499" s="24">
        <v>180123549.56</v>
      </c>
      <c r="V499" s="24">
        <v>180123549.56</v>
      </c>
      <c r="W499" s="24">
        <v>0</v>
      </c>
      <c r="X499" s="24">
        <f t="shared" si="142"/>
        <v>180123549.56</v>
      </c>
      <c r="Y499" s="12">
        <f t="shared" si="128"/>
        <v>0</v>
      </c>
      <c r="Z499" s="12">
        <f t="shared" si="129"/>
        <v>0</v>
      </c>
      <c r="AA499" s="12">
        <f t="shared" si="130"/>
        <v>0.19053161777054034</v>
      </c>
      <c r="AB499" s="13">
        <f t="shared" si="131"/>
        <v>0.19053161777054034</v>
      </c>
    </row>
    <row r="500" spans="1:28" outlineLevel="2" x14ac:dyDescent="0.35">
      <c r="A500" s="25" t="s">
        <v>226</v>
      </c>
      <c r="B500" s="25" t="s">
        <v>31</v>
      </c>
      <c r="C500" s="25" t="s">
        <v>91</v>
      </c>
      <c r="D500" s="25" t="s">
        <v>95</v>
      </c>
      <c r="E500" s="25" t="s">
        <v>34</v>
      </c>
      <c r="F500" s="26">
        <v>280</v>
      </c>
      <c r="G500" s="25">
        <v>2210</v>
      </c>
      <c r="H500" s="25">
        <v>709800000</v>
      </c>
      <c r="I500" s="26" t="s">
        <v>32</v>
      </c>
      <c r="J500" s="27" t="s">
        <v>398</v>
      </c>
      <c r="K500" s="24">
        <v>174682220</v>
      </c>
      <c r="L500" s="24">
        <v>174682220</v>
      </c>
      <c r="M500" s="24">
        <v>0</v>
      </c>
      <c r="N500" s="24">
        <v>0</v>
      </c>
      <c r="O500" s="24">
        <f t="shared" si="135"/>
        <v>174682220</v>
      </c>
      <c r="P500" s="24">
        <v>0</v>
      </c>
      <c r="Q500" s="24">
        <v>7337025.9000000004</v>
      </c>
      <c r="R500" s="24">
        <v>0</v>
      </c>
      <c r="S500" s="24">
        <v>0</v>
      </c>
      <c r="T500" s="24">
        <v>0</v>
      </c>
      <c r="U500" s="24">
        <v>167345194.09999999</v>
      </c>
      <c r="V500" s="24">
        <v>167345194.09999999</v>
      </c>
      <c r="W500" s="24">
        <v>0</v>
      </c>
      <c r="X500" s="24">
        <f t="shared" si="142"/>
        <v>167345194.09999999</v>
      </c>
      <c r="Y500" s="12">
        <f t="shared" si="128"/>
        <v>0</v>
      </c>
      <c r="Z500" s="12">
        <f t="shared" si="129"/>
        <v>0</v>
      </c>
      <c r="AA500" s="12">
        <f t="shared" si="130"/>
        <v>4.2002133359651604E-2</v>
      </c>
      <c r="AB500" s="13">
        <f t="shared" si="131"/>
        <v>4.2002133359651604E-2</v>
      </c>
    </row>
    <row r="501" spans="1:28" outlineLevel="2" x14ac:dyDescent="0.35">
      <c r="A501" s="25" t="s">
        <v>228</v>
      </c>
      <c r="B501" s="25" t="s">
        <v>31</v>
      </c>
      <c r="C501" s="25" t="s">
        <v>91</v>
      </c>
      <c r="D501" s="25" t="s">
        <v>95</v>
      </c>
      <c r="E501" s="25" t="s">
        <v>34</v>
      </c>
      <c r="F501" s="26">
        <v>280</v>
      </c>
      <c r="G501" s="25">
        <v>2210</v>
      </c>
      <c r="H501" s="25">
        <v>709800000</v>
      </c>
      <c r="I501" s="26" t="s">
        <v>32</v>
      </c>
      <c r="J501" s="27" t="s">
        <v>398</v>
      </c>
      <c r="K501" s="24">
        <v>941968</v>
      </c>
      <c r="L501" s="24">
        <v>941968</v>
      </c>
      <c r="M501" s="24">
        <v>0</v>
      </c>
      <c r="N501" s="24">
        <v>0</v>
      </c>
      <c r="O501" s="24">
        <f t="shared" si="135"/>
        <v>941968</v>
      </c>
      <c r="P501" s="24">
        <v>0</v>
      </c>
      <c r="Q501" s="24">
        <v>0</v>
      </c>
      <c r="R501" s="24">
        <v>0</v>
      </c>
      <c r="S501" s="24">
        <v>0</v>
      </c>
      <c r="T501" s="24">
        <v>0</v>
      </c>
      <c r="U501" s="24">
        <v>941968</v>
      </c>
      <c r="V501" s="24">
        <v>941968</v>
      </c>
      <c r="W501" s="24">
        <v>0</v>
      </c>
      <c r="X501" s="24">
        <f t="shared" si="142"/>
        <v>941968</v>
      </c>
      <c r="Y501" s="12">
        <f t="shared" si="128"/>
        <v>0</v>
      </c>
      <c r="Z501" s="12">
        <f t="shared" si="129"/>
        <v>0</v>
      </c>
      <c r="AA501" s="12">
        <f t="shared" si="130"/>
        <v>0</v>
      </c>
      <c r="AB501" s="13">
        <f t="shared" si="131"/>
        <v>0</v>
      </c>
    </row>
    <row r="502" spans="1:28" outlineLevel="1" x14ac:dyDescent="0.35">
      <c r="A502" s="29"/>
      <c r="B502" s="29"/>
      <c r="C502" s="29"/>
      <c r="D502" s="29" t="s">
        <v>353</v>
      </c>
      <c r="E502" s="29"/>
      <c r="F502" s="39"/>
      <c r="G502" s="29"/>
      <c r="H502" s="29"/>
      <c r="I502" s="39"/>
      <c r="J502" s="40"/>
      <c r="K502" s="30">
        <f t="shared" ref="K502:X502" si="143">SUBTOTAL(9,K495:K501)</f>
        <v>458724445</v>
      </c>
      <c r="L502" s="30">
        <f t="shared" si="143"/>
        <v>458724445</v>
      </c>
      <c r="M502" s="30">
        <f t="shared" si="143"/>
        <v>-2226708</v>
      </c>
      <c r="N502" s="30">
        <f t="shared" si="143"/>
        <v>0</v>
      </c>
      <c r="O502" s="30">
        <f t="shared" si="143"/>
        <v>456497737</v>
      </c>
      <c r="P502" s="30">
        <f t="shared" si="143"/>
        <v>0</v>
      </c>
      <c r="Q502" s="30">
        <f t="shared" si="143"/>
        <v>49734273.339999996</v>
      </c>
      <c r="R502" s="30">
        <f t="shared" si="143"/>
        <v>0</v>
      </c>
      <c r="S502" s="30">
        <f t="shared" si="143"/>
        <v>0</v>
      </c>
      <c r="T502" s="30">
        <f t="shared" si="143"/>
        <v>0</v>
      </c>
      <c r="U502" s="30">
        <f t="shared" si="143"/>
        <v>406763463.65999997</v>
      </c>
      <c r="V502" s="30">
        <f t="shared" si="143"/>
        <v>408990171.65999997</v>
      </c>
      <c r="W502" s="30">
        <f t="shared" si="143"/>
        <v>0</v>
      </c>
      <c r="X502" s="30">
        <f t="shared" si="143"/>
        <v>406763463.65999997</v>
      </c>
      <c r="Y502" s="14">
        <f t="shared" si="128"/>
        <v>0</v>
      </c>
      <c r="Z502" s="14">
        <f t="shared" si="129"/>
        <v>0</v>
      </c>
      <c r="AA502" s="14">
        <f t="shared" si="130"/>
        <v>0.1089474696344442</v>
      </c>
      <c r="AB502" s="15">
        <f t="shared" si="131"/>
        <v>0.1089474696344442</v>
      </c>
    </row>
    <row r="503" spans="1:28" ht="29" outlineLevel="2" x14ac:dyDescent="0.35">
      <c r="A503" s="25" t="s">
        <v>228</v>
      </c>
      <c r="B503" s="25" t="s">
        <v>31</v>
      </c>
      <c r="C503" s="25" t="s">
        <v>91</v>
      </c>
      <c r="D503" s="25" t="s">
        <v>230</v>
      </c>
      <c r="E503" s="25" t="s">
        <v>34</v>
      </c>
      <c r="F503" s="26">
        <v>280</v>
      </c>
      <c r="G503" s="25">
        <v>2210</v>
      </c>
      <c r="H503" s="25">
        <v>709800000</v>
      </c>
      <c r="I503" s="26" t="s">
        <v>32</v>
      </c>
      <c r="J503" s="27" t="s">
        <v>500</v>
      </c>
      <c r="K503" s="24">
        <v>1337400</v>
      </c>
      <c r="L503" s="24">
        <v>1337400</v>
      </c>
      <c r="M503" s="24">
        <v>1251288.75</v>
      </c>
      <c r="N503" s="24">
        <v>0</v>
      </c>
      <c r="O503" s="24">
        <f t="shared" si="135"/>
        <v>2588688.75</v>
      </c>
      <c r="P503" s="24">
        <v>0</v>
      </c>
      <c r="Q503" s="24">
        <v>2588688.75</v>
      </c>
      <c r="R503" s="24">
        <v>0</v>
      </c>
      <c r="S503" s="24">
        <v>0</v>
      </c>
      <c r="T503" s="24">
        <v>0</v>
      </c>
      <c r="U503" s="24">
        <v>-1251288.75</v>
      </c>
      <c r="V503" s="24">
        <v>-1251288.75</v>
      </c>
      <c r="W503" s="24">
        <v>0</v>
      </c>
      <c r="X503" s="24">
        <f>+$O503-$P503-$Q503-$R503-$S503-$W503</f>
        <v>0</v>
      </c>
      <c r="Y503" s="12">
        <f t="shared" si="128"/>
        <v>0</v>
      </c>
      <c r="Z503" s="12">
        <f t="shared" si="129"/>
        <v>0</v>
      </c>
      <c r="AA503" s="12">
        <f t="shared" si="130"/>
        <v>1</v>
      </c>
      <c r="AB503" s="13">
        <f t="shared" si="131"/>
        <v>1</v>
      </c>
    </row>
    <row r="504" spans="1:28" outlineLevel="1" x14ac:dyDescent="0.35">
      <c r="A504" s="29"/>
      <c r="B504" s="29"/>
      <c r="C504" s="29"/>
      <c r="D504" s="29" t="s">
        <v>354</v>
      </c>
      <c r="E504" s="29"/>
      <c r="F504" s="39"/>
      <c r="G504" s="29"/>
      <c r="H504" s="29"/>
      <c r="I504" s="39"/>
      <c r="J504" s="40"/>
      <c r="K504" s="30">
        <f t="shared" ref="K504:X504" si="144">SUBTOTAL(9,K503:K503)</f>
        <v>1337400</v>
      </c>
      <c r="L504" s="30">
        <f t="shared" si="144"/>
        <v>1337400</v>
      </c>
      <c r="M504" s="30">
        <f t="shared" si="144"/>
        <v>1251288.75</v>
      </c>
      <c r="N504" s="30">
        <f t="shared" si="144"/>
        <v>0</v>
      </c>
      <c r="O504" s="30">
        <f t="shared" si="144"/>
        <v>2588688.75</v>
      </c>
      <c r="P504" s="30">
        <f t="shared" si="144"/>
        <v>0</v>
      </c>
      <c r="Q504" s="30">
        <f t="shared" si="144"/>
        <v>2588688.75</v>
      </c>
      <c r="R504" s="30">
        <f t="shared" si="144"/>
        <v>0</v>
      </c>
      <c r="S504" s="30">
        <f t="shared" si="144"/>
        <v>0</v>
      </c>
      <c r="T504" s="30">
        <f t="shared" si="144"/>
        <v>0</v>
      </c>
      <c r="U504" s="30">
        <f t="shared" si="144"/>
        <v>-1251288.75</v>
      </c>
      <c r="V504" s="30">
        <f t="shared" si="144"/>
        <v>-1251288.75</v>
      </c>
      <c r="W504" s="30">
        <f t="shared" si="144"/>
        <v>0</v>
      </c>
      <c r="X504" s="30">
        <f t="shared" si="144"/>
        <v>0</v>
      </c>
      <c r="Y504" s="14">
        <f t="shared" si="128"/>
        <v>0</v>
      </c>
      <c r="Z504" s="14">
        <f t="shared" si="129"/>
        <v>0</v>
      </c>
      <c r="AA504" s="14">
        <f t="shared" si="130"/>
        <v>1</v>
      </c>
      <c r="AB504" s="15">
        <f t="shared" si="131"/>
        <v>1</v>
      </c>
    </row>
    <row r="505" spans="1:28" ht="29" outlineLevel="2" x14ac:dyDescent="0.35">
      <c r="A505" s="25" t="s">
        <v>199</v>
      </c>
      <c r="B505" s="25" t="s">
        <v>204</v>
      </c>
      <c r="C505" s="25" t="s">
        <v>91</v>
      </c>
      <c r="D505" s="25" t="s">
        <v>205</v>
      </c>
      <c r="E505" s="25" t="s">
        <v>34</v>
      </c>
      <c r="F505" s="26">
        <v>280</v>
      </c>
      <c r="G505" s="25">
        <v>2210</v>
      </c>
      <c r="H505" s="25">
        <v>709800000</v>
      </c>
      <c r="I505" s="26" t="s">
        <v>32</v>
      </c>
      <c r="J505" s="27" t="s">
        <v>470</v>
      </c>
      <c r="K505" s="24">
        <v>457120000</v>
      </c>
      <c r="L505" s="24">
        <v>457120000</v>
      </c>
      <c r="M505" s="24">
        <v>0</v>
      </c>
      <c r="N505" s="24">
        <v>0</v>
      </c>
      <c r="O505" s="24">
        <f t="shared" si="135"/>
        <v>457120000</v>
      </c>
      <c r="P505" s="24">
        <v>93072373</v>
      </c>
      <c r="Q505" s="24">
        <v>99717778.859999999</v>
      </c>
      <c r="R505" s="24">
        <v>0</v>
      </c>
      <c r="S505" s="24">
        <v>18064071.52</v>
      </c>
      <c r="T505" s="24">
        <v>18064071.52</v>
      </c>
      <c r="U505" s="24">
        <v>246265776.62</v>
      </c>
      <c r="V505" s="24">
        <v>246265776.62</v>
      </c>
      <c r="W505" s="24">
        <v>0</v>
      </c>
      <c r="X505" s="24">
        <f>+$O505-$P505-$Q505-$R505-$S505-$W505</f>
        <v>246265776.61999997</v>
      </c>
      <c r="Y505" s="12">
        <f t="shared" si="128"/>
        <v>3.9517132306615327E-2</v>
      </c>
      <c r="Z505" s="12">
        <f t="shared" si="129"/>
        <v>3.9517132306615327E-2</v>
      </c>
      <c r="AA505" s="12">
        <f t="shared" si="130"/>
        <v>0.42174954467098358</v>
      </c>
      <c r="AB505" s="13">
        <f t="shared" si="131"/>
        <v>0.46126667697759893</v>
      </c>
    </row>
    <row r="506" spans="1:28" ht="29" outlineLevel="2" x14ac:dyDescent="0.35">
      <c r="A506" s="25" t="s">
        <v>220</v>
      </c>
      <c r="B506" s="25" t="s">
        <v>31</v>
      </c>
      <c r="C506" s="25" t="s">
        <v>91</v>
      </c>
      <c r="D506" s="25" t="s">
        <v>205</v>
      </c>
      <c r="E506" s="25" t="s">
        <v>34</v>
      </c>
      <c r="F506" s="26">
        <v>280</v>
      </c>
      <c r="G506" s="25">
        <v>2210</v>
      </c>
      <c r="H506" s="25">
        <v>709800000</v>
      </c>
      <c r="I506" s="26" t="s">
        <v>32</v>
      </c>
      <c r="J506" s="27" t="s">
        <v>470</v>
      </c>
      <c r="K506" s="24">
        <v>2500000000</v>
      </c>
      <c r="L506" s="24">
        <v>2500000000</v>
      </c>
      <c r="M506" s="24">
        <v>0</v>
      </c>
      <c r="N506" s="24">
        <v>0</v>
      </c>
      <c r="O506" s="24">
        <f t="shared" si="135"/>
        <v>2500000000</v>
      </c>
      <c r="P506" s="24">
        <v>0</v>
      </c>
      <c r="Q506" s="24">
        <v>61080577.43</v>
      </c>
      <c r="R506" s="24">
        <v>24611819.010000002</v>
      </c>
      <c r="S506" s="24">
        <v>0</v>
      </c>
      <c r="T506" s="24">
        <v>0</v>
      </c>
      <c r="U506" s="24">
        <v>2414307603.5599999</v>
      </c>
      <c r="V506" s="24">
        <v>2414307603.5599999</v>
      </c>
      <c r="W506" s="24">
        <v>0</v>
      </c>
      <c r="X506" s="24">
        <f>+$O506-$P506-$Q506-$R506-$S506-$W506</f>
        <v>2414307603.5599999</v>
      </c>
      <c r="Y506" s="12">
        <f t="shared" si="128"/>
        <v>0</v>
      </c>
      <c r="Z506" s="12">
        <f t="shared" si="129"/>
        <v>0</v>
      </c>
      <c r="AA506" s="12">
        <f t="shared" si="130"/>
        <v>3.4276958576000001E-2</v>
      </c>
      <c r="AB506" s="13">
        <f t="shared" si="131"/>
        <v>3.4276958576000001E-2</v>
      </c>
    </row>
    <row r="507" spans="1:28" ht="29" outlineLevel="2" x14ac:dyDescent="0.35">
      <c r="A507" s="25" t="s">
        <v>223</v>
      </c>
      <c r="B507" s="25" t="s">
        <v>31</v>
      </c>
      <c r="C507" s="25" t="s">
        <v>91</v>
      </c>
      <c r="D507" s="25" t="s">
        <v>205</v>
      </c>
      <c r="E507" s="25" t="s">
        <v>34</v>
      </c>
      <c r="F507" s="26">
        <v>280</v>
      </c>
      <c r="G507" s="25">
        <v>2210</v>
      </c>
      <c r="H507" s="25">
        <v>709800000</v>
      </c>
      <c r="I507" s="26" t="s">
        <v>32</v>
      </c>
      <c r="J507" s="27" t="s">
        <v>470</v>
      </c>
      <c r="K507" s="24">
        <v>6350000000</v>
      </c>
      <c r="L507" s="24">
        <v>6350000000</v>
      </c>
      <c r="M507" s="24">
        <v>0</v>
      </c>
      <c r="N507" s="24">
        <v>0</v>
      </c>
      <c r="O507" s="24">
        <f t="shared" si="135"/>
        <v>6350000000</v>
      </c>
      <c r="P507" s="24">
        <v>0</v>
      </c>
      <c r="Q507" s="24">
        <v>0</v>
      </c>
      <c r="R507" s="24">
        <v>0</v>
      </c>
      <c r="S507" s="24">
        <v>0</v>
      </c>
      <c r="T507" s="24">
        <v>0</v>
      </c>
      <c r="U507" s="24">
        <v>6350000000</v>
      </c>
      <c r="V507" s="24">
        <v>6350000000</v>
      </c>
      <c r="W507" s="24">
        <v>0</v>
      </c>
      <c r="X507" s="24">
        <f>+$O507-$P507-$Q507-$R507-$S507-$W507</f>
        <v>6350000000</v>
      </c>
      <c r="Y507" s="12">
        <f t="shared" si="128"/>
        <v>0</v>
      </c>
      <c r="Z507" s="12">
        <f t="shared" si="129"/>
        <v>0</v>
      </c>
      <c r="AA507" s="12">
        <f t="shared" si="130"/>
        <v>0</v>
      </c>
      <c r="AB507" s="13">
        <f t="shared" si="131"/>
        <v>0</v>
      </c>
    </row>
    <row r="508" spans="1:28" outlineLevel="1" x14ac:dyDescent="0.35">
      <c r="A508" s="29"/>
      <c r="B508" s="29"/>
      <c r="C508" s="29"/>
      <c r="D508" s="29" t="s">
        <v>355</v>
      </c>
      <c r="E508" s="29"/>
      <c r="F508" s="39"/>
      <c r="G508" s="29"/>
      <c r="H508" s="29"/>
      <c r="I508" s="39"/>
      <c r="J508" s="40"/>
      <c r="K508" s="30">
        <f t="shared" ref="K508:X508" si="145">SUBTOTAL(9,K505:K507)</f>
        <v>9307120000</v>
      </c>
      <c r="L508" s="30">
        <f t="shared" si="145"/>
        <v>9307120000</v>
      </c>
      <c r="M508" s="30">
        <f t="shared" si="145"/>
        <v>0</v>
      </c>
      <c r="N508" s="30">
        <f t="shared" si="145"/>
        <v>0</v>
      </c>
      <c r="O508" s="30">
        <f t="shared" si="145"/>
        <v>9307120000</v>
      </c>
      <c r="P508" s="30">
        <f t="shared" si="145"/>
        <v>93072373</v>
      </c>
      <c r="Q508" s="30">
        <f t="shared" si="145"/>
        <v>160798356.28999999</v>
      </c>
      <c r="R508" s="30">
        <f t="shared" si="145"/>
        <v>24611819.010000002</v>
      </c>
      <c r="S508" s="30">
        <f t="shared" si="145"/>
        <v>18064071.52</v>
      </c>
      <c r="T508" s="30">
        <f t="shared" si="145"/>
        <v>18064071.52</v>
      </c>
      <c r="U508" s="30">
        <f t="shared" si="145"/>
        <v>9010573380.1800003</v>
      </c>
      <c r="V508" s="30">
        <f t="shared" si="145"/>
        <v>9010573380.1800003</v>
      </c>
      <c r="W508" s="30">
        <f t="shared" si="145"/>
        <v>0</v>
      </c>
      <c r="X508" s="30">
        <f t="shared" si="145"/>
        <v>9010573380.1800003</v>
      </c>
      <c r="Y508" s="14">
        <f t="shared" si="128"/>
        <v>1.9408873550572036E-3</v>
      </c>
      <c r="Z508" s="14">
        <f t="shared" si="129"/>
        <v>1.9408873550572036E-3</v>
      </c>
      <c r="AA508" s="14">
        <f t="shared" si="130"/>
        <v>2.992145242566981E-2</v>
      </c>
      <c r="AB508" s="15">
        <f t="shared" si="131"/>
        <v>3.1862339780727014E-2</v>
      </c>
    </row>
    <row r="509" spans="1:28" outlineLevel="2" x14ac:dyDescent="0.35">
      <c r="A509" s="25" t="s">
        <v>30</v>
      </c>
      <c r="B509" s="25" t="s">
        <v>31</v>
      </c>
      <c r="C509" s="25" t="s">
        <v>91</v>
      </c>
      <c r="D509" s="25" t="s">
        <v>96</v>
      </c>
      <c r="E509" s="25" t="s">
        <v>34</v>
      </c>
      <c r="F509" s="26">
        <v>280</v>
      </c>
      <c r="G509" s="25">
        <v>2210</v>
      </c>
      <c r="H509" s="25">
        <v>709800000</v>
      </c>
      <c r="I509" s="26" t="s">
        <v>32</v>
      </c>
      <c r="J509" s="27" t="s">
        <v>97</v>
      </c>
      <c r="K509" s="24">
        <v>6923614</v>
      </c>
      <c r="L509" s="24">
        <v>6923614</v>
      </c>
      <c r="M509" s="24">
        <v>-482398</v>
      </c>
      <c r="N509" s="24">
        <v>0</v>
      </c>
      <c r="O509" s="24">
        <f t="shared" si="135"/>
        <v>6441216</v>
      </c>
      <c r="P509" s="24">
        <v>0</v>
      </c>
      <c r="Q509" s="24">
        <v>0</v>
      </c>
      <c r="R509" s="24">
        <v>0</v>
      </c>
      <c r="S509" s="24">
        <v>0</v>
      </c>
      <c r="T509" s="24">
        <v>0</v>
      </c>
      <c r="U509" s="24">
        <v>6441216</v>
      </c>
      <c r="V509" s="24">
        <v>6923614</v>
      </c>
      <c r="W509" s="24">
        <v>0</v>
      </c>
      <c r="X509" s="24">
        <f>+$O509-$P509-$Q509-$R509-$S509-$W509</f>
        <v>6441216</v>
      </c>
      <c r="Y509" s="12">
        <f t="shared" si="128"/>
        <v>0</v>
      </c>
      <c r="Z509" s="12">
        <f t="shared" si="129"/>
        <v>0</v>
      </c>
      <c r="AA509" s="12">
        <f t="shared" si="130"/>
        <v>0</v>
      </c>
      <c r="AB509" s="13">
        <f t="shared" si="131"/>
        <v>0</v>
      </c>
    </row>
    <row r="510" spans="1:28" outlineLevel="2" x14ac:dyDescent="0.35">
      <c r="A510" s="25" t="s">
        <v>141</v>
      </c>
      <c r="B510" s="25" t="s">
        <v>31</v>
      </c>
      <c r="C510" s="25" t="s">
        <v>91</v>
      </c>
      <c r="D510" s="25" t="s">
        <v>96</v>
      </c>
      <c r="E510" s="25" t="s">
        <v>34</v>
      </c>
      <c r="F510" s="26">
        <v>280</v>
      </c>
      <c r="G510" s="25">
        <v>2210</v>
      </c>
      <c r="H510" s="25">
        <v>709800000</v>
      </c>
      <c r="I510" s="26" t="s">
        <v>32</v>
      </c>
      <c r="J510" s="27" t="s">
        <v>97</v>
      </c>
      <c r="K510" s="24">
        <v>100200000</v>
      </c>
      <c r="L510" s="24">
        <v>100200000</v>
      </c>
      <c r="M510" s="24">
        <v>0</v>
      </c>
      <c r="N510" s="24">
        <v>0</v>
      </c>
      <c r="O510" s="24">
        <f t="shared" si="135"/>
        <v>100200000</v>
      </c>
      <c r="P510" s="24">
        <v>0</v>
      </c>
      <c r="Q510" s="24">
        <v>458158.52</v>
      </c>
      <c r="R510" s="24">
        <v>0</v>
      </c>
      <c r="S510" s="24">
        <v>615199.98</v>
      </c>
      <c r="T510" s="24">
        <v>615199.98</v>
      </c>
      <c r="U510" s="24">
        <v>99126641.5</v>
      </c>
      <c r="V510" s="24">
        <v>99126641.5</v>
      </c>
      <c r="W510" s="24">
        <v>0</v>
      </c>
      <c r="X510" s="24">
        <f>+$O510-$P510-$Q510-$R510-$S510-$W510</f>
        <v>99126641.5</v>
      </c>
      <c r="Y510" s="12">
        <f t="shared" si="128"/>
        <v>6.1397203592814366E-3</v>
      </c>
      <c r="Z510" s="12">
        <f t="shared" si="129"/>
        <v>6.1397203592814366E-3</v>
      </c>
      <c r="AA510" s="12">
        <f t="shared" si="130"/>
        <v>4.5724403193612775E-3</v>
      </c>
      <c r="AB510" s="13">
        <f t="shared" si="131"/>
        <v>1.0712160678642713E-2</v>
      </c>
    </row>
    <row r="511" spans="1:28" outlineLevel="2" x14ac:dyDescent="0.35">
      <c r="A511" s="25" t="s">
        <v>220</v>
      </c>
      <c r="B511" s="25" t="s">
        <v>31</v>
      </c>
      <c r="C511" s="25" t="s">
        <v>91</v>
      </c>
      <c r="D511" s="25" t="s">
        <v>96</v>
      </c>
      <c r="E511" s="25" t="s">
        <v>34</v>
      </c>
      <c r="F511" s="26">
        <v>280</v>
      </c>
      <c r="G511" s="25">
        <v>2210</v>
      </c>
      <c r="H511" s="25">
        <v>709800000</v>
      </c>
      <c r="I511" s="26" t="s">
        <v>32</v>
      </c>
      <c r="J511" s="27" t="s">
        <v>97</v>
      </c>
      <c r="K511" s="24">
        <v>7422600</v>
      </c>
      <c r="L511" s="24">
        <v>7422600</v>
      </c>
      <c r="M511" s="24">
        <v>0</v>
      </c>
      <c r="N511" s="24">
        <v>0</v>
      </c>
      <c r="O511" s="24">
        <f t="shared" si="135"/>
        <v>7422600</v>
      </c>
      <c r="P511" s="24">
        <v>0</v>
      </c>
      <c r="Q511" s="24">
        <v>0</v>
      </c>
      <c r="R511" s="24">
        <v>0</v>
      </c>
      <c r="S511" s="24">
        <v>0</v>
      </c>
      <c r="T511" s="24">
        <v>0</v>
      </c>
      <c r="U511" s="24">
        <v>7422600</v>
      </c>
      <c r="V511" s="24">
        <v>7422600</v>
      </c>
      <c r="W511" s="24">
        <v>0</v>
      </c>
      <c r="X511" s="24">
        <f>+$O511-$P511-$Q511-$R511-$S511-$W511</f>
        <v>7422600</v>
      </c>
      <c r="Y511" s="12">
        <f t="shared" si="128"/>
        <v>0</v>
      </c>
      <c r="Z511" s="12">
        <f t="shared" si="129"/>
        <v>0</v>
      </c>
      <c r="AA511" s="12">
        <f t="shared" si="130"/>
        <v>0</v>
      </c>
      <c r="AB511" s="13">
        <f t="shared" si="131"/>
        <v>0</v>
      </c>
    </row>
    <row r="512" spans="1:28" outlineLevel="2" x14ac:dyDescent="0.35">
      <c r="A512" s="25" t="s">
        <v>228</v>
      </c>
      <c r="B512" s="25" t="s">
        <v>31</v>
      </c>
      <c r="C512" s="25" t="s">
        <v>91</v>
      </c>
      <c r="D512" s="25" t="s">
        <v>96</v>
      </c>
      <c r="E512" s="25" t="s">
        <v>34</v>
      </c>
      <c r="F512" s="26">
        <v>280</v>
      </c>
      <c r="G512" s="25">
        <v>2210</v>
      </c>
      <c r="H512" s="25">
        <v>709800000</v>
      </c>
      <c r="I512" s="26" t="s">
        <v>32</v>
      </c>
      <c r="J512" s="27" t="s">
        <v>97</v>
      </c>
      <c r="K512" s="24">
        <v>11208289</v>
      </c>
      <c r="L512" s="24">
        <v>11208289</v>
      </c>
      <c r="M512" s="24">
        <v>0</v>
      </c>
      <c r="N512" s="24">
        <v>0</v>
      </c>
      <c r="O512" s="24">
        <f t="shared" si="135"/>
        <v>11208289</v>
      </c>
      <c r="P512" s="24">
        <v>0</v>
      </c>
      <c r="Q512" s="24">
        <v>8538094.6799999997</v>
      </c>
      <c r="R512" s="24">
        <v>0</v>
      </c>
      <c r="S512" s="24">
        <v>0</v>
      </c>
      <c r="T512" s="24">
        <v>0</v>
      </c>
      <c r="U512" s="24">
        <v>2670194.3199999998</v>
      </c>
      <c r="V512" s="24">
        <v>2670194.3199999998</v>
      </c>
      <c r="W512" s="24">
        <v>0</v>
      </c>
      <c r="X512" s="24">
        <f>+$O512-$P512-$Q512-$R512-$S512-$W512</f>
        <v>2670194.3200000003</v>
      </c>
      <c r="Y512" s="12">
        <f t="shared" si="128"/>
        <v>0</v>
      </c>
      <c r="Z512" s="12">
        <f t="shared" si="129"/>
        <v>0</v>
      </c>
      <c r="AA512" s="12">
        <f t="shared" si="130"/>
        <v>0.76176610720869165</v>
      </c>
      <c r="AB512" s="13">
        <f t="shared" si="131"/>
        <v>0.76176610720869165</v>
      </c>
    </row>
    <row r="513" spans="1:28" outlineLevel="1" x14ac:dyDescent="0.35">
      <c r="A513" s="29"/>
      <c r="B513" s="29"/>
      <c r="C513" s="29"/>
      <c r="D513" s="29" t="s">
        <v>356</v>
      </c>
      <c r="E513" s="29"/>
      <c r="F513" s="39"/>
      <c r="G513" s="29"/>
      <c r="H513" s="29"/>
      <c r="I513" s="39"/>
      <c r="J513" s="40"/>
      <c r="K513" s="30">
        <f t="shared" ref="K513:X513" si="146">SUBTOTAL(9,K509:K512)</f>
        <v>125754503</v>
      </c>
      <c r="L513" s="30">
        <f t="shared" si="146"/>
        <v>125754503</v>
      </c>
      <c r="M513" s="30">
        <f t="shared" si="146"/>
        <v>-482398</v>
      </c>
      <c r="N513" s="30">
        <f t="shared" si="146"/>
        <v>0</v>
      </c>
      <c r="O513" s="30">
        <f t="shared" si="146"/>
        <v>125272105</v>
      </c>
      <c r="P513" s="30">
        <f t="shared" si="146"/>
        <v>0</v>
      </c>
      <c r="Q513" s="30">
        <f t="shared" si="146"/>
        <v>8996253.1999999993</v>
      </c>
      <c r="R513" s="30">
        <f t="shared" si="146"/>
        <v>0</v>
      </c>
      <c r="S513" s="30">
        <f t="shared" si="146"/>
        <v>615199.98</v>
      </c>
      <c r="T513" s="30">
        <f t="shared" si="146"/>
        <v>615199.98</v>
      </c>
      <c r="U513" s="30">
        <f t="shared" si="146"/>
        <v>115660651.81999999</v>
      </c>
      <c r="V513" s="30">
        <f t="shared" si="146"/>
        <v>116143049.81999999</v>
      </c>
      <c r="W513" s="30">
        <f t="shared" si="146"/>
        <v>0</v>
      </c>
      <c r="X513" s="30">
        <f t="shared" si="146"/>
        <v>115660651.81999999</v>
      </c>
      <c r="Y513" s="14">
        <f t="shared" si="128"/>
        <v>4.8920711809421246E-3</v>
      </c>
      <c r="Z513" s="14">
        <f t="shared" si="129"/>
        <v>4.9109095755994515E-3</v>
      </c>
      <c r="AA513" s="14">
        <f t="shared" si="130"/>
        <v>7.1813698668191123E-2</v>
      </c>
      <c r="AB513" s="15">
        <f t="shared" si="131"/>
        <v>7.6724608243790571E-2</v>
      </c>
    </row>
    <row r="514" spans="1:28" ht="159.5" outlineLevel="2" x14ac:dyDescent="0.35">
      <c r="A514" s="25" t="s">
        <v>141</v>
      </c>
      <c r="B514" s="25" t="s">
        <v>31</v>
      </c>
      <c r="C514" s="25" t="s">
        <v>91</v>
      </c>
      <c r="D514" s="25" t="s">
        <v>194</v>
      </c>
      <c r="E514" s="25" t="s">
        <v>34</v>
      </c>
      <c r="F514" s="26">
        <v>280</v>
      </c>
      <c r="G514" s="25">
        <v>2110</v>
      </c>
      <c r="H514" s="25">
        <v>709800000</v>
      </c>
      <c r="I514" s="26" t="s">
        <v>32</v>
      </c>
      <c r="J514" s="27" t="s">
        <v>457</v>
      </c>
      <c r="K514" s="24">
        <v>150000000</v>
      </c>
      <c r="L514" s="24">
        <v>150000000</v>
      </c>
      <c r="M514" s="24">
        <v>0</v>
      </c>
      <c r="N514" s="24">
        <v>0</v>
      </c>
      <c r="O514" s="24">
        <f t="shared" si="135"/>
        <v>150000000</v>
      </c>
      <c r="P514" s="24">
        <v>0</v>
      </c>
      <c r="Q514" s="24">
        <v>0</v>
      </c>
      <c r="R514" s="24">
        <v>0</v>
      </c>
      <c r="S514" s="24">
        <v>0</v>
      </c>
      <c r="T514" s="24">
        <v>0</v>
      </c>
      <c r="U514" s="24">
        <v>150000000</v>
      </c>
      <c r="V514" s="24">
        <v>150000000</v>
      </c>
      <c r="W514" s="24">
        <v>0</v>
      </c>
      <c r="X514" s="24">
        <f>+$O514-$P514-$Q514-$R514-$S514-$W514</f>
        <v>150000000</v>
      </c>
      <c r="Y514" s="12">
        <f t="shared" si="128"/>
        <v>0</v>
      </c>
      <c r="Z514" s="12">
        <f t="shared" si="129"/>
        <v>0</v>
      </c>
      <c r="AA514" s="12">
        <f t="shared" si="130"/>
        <v>0</v>
      </c>
      <c r="AB514" s="13">
        <f t="shared" si="131"/>
        <v>0</v>
      </c>
    </row>
    <row r="515" spans="1:28" ht="43.5" outlineLevel="2" x14ac:dyDescent="0.35">
      <c r="A515" s="25" t="s">
        <v>220</v>
      </c>
      <c r="B515" s="25" t="s">
        <v>31</v>
      </c>
      <c r="C515" s="25" t="s">
        <v>91</v>
      </c>
      <c r="D515" s="25" t="s">
        <v>194</v>
      </c>
      <c r="E515" s="25" t="s">
        <v>34</v>
      </c>
      <c r="F515" s="26">
        <v>280</v>
      </c>
      <c r="G515" s="25">
        <v>2110</v>
      </c>
      <c r="H515" s="25">
        <v>709800000</v>
      </c>
      <c r="I515" s="26" t="s">
        <v>32</v>
      </c>
      <c r="J515" s="27" t="s">
        <v>489</v>
      </c>
      <c r="K515" s="24">
        <v>3200000000</v>
      </c>
      <c r="L515" s="24">
        <v>3200000000</v>
      </c>
      <c r="M515" s="24">
        <v>0</v>
      </c>
      <c r="N515" s="24">
        <v>0</v>
      </c>
      <c r="O515" s="24">
        <f t="shared" si="135"/>
        <v>3200000000</v>
      </c>
      <c r="P515" s="24">
        <v>0</v>
      </c>
      <c r="Q515" s="24">
        <v>0</v>
      </c>
      <c r="R515" s="24">
        <v>0</v>
      </c>
      <c r="S515" s="24">
        <v>0</v>
      </c>
      <c r="T515" s="24">
        <v>0</v>
      </c>
      <c r="U515" s="24">
        <v>3200000000</v>
      </c>
      <c r="V515" s="24">
        <v>3200000000</v>
      </c>
      <c r="W515" s="24">
        <v>0</v>
      </c>
      <c r="X515" s="24">
        <f>+$O515-$P515-$Q515-$R515-$S515-$W515</f>
        <v>3200000000</v>
      </c>
      <c r="Y515" s="12">
        <f t="shared" si="128"/>
        <v>0</v>
      </c>
      <c r="Z515" s="12">
        <f t="shared" si="129"/>
        <v>0</v>
      </c>
      <c r="AA515" s="12">
        <f t="shared" si="130"/>
        <v>0</v>
      </c>
      <c r="AB515" s="13">
        <f t="shared" si="131"/>
        <v>0</v>
      </c>
    </row>
    <row r="516" spans="1:28" outlineLevel="1" x14ac:dyDescent="0.35">
      <c r="A516" s="29"/>
      <c r="B516" s="29"/>
      <c r="C516" s="29"/>
      <c r="D516" s="29" t="s">
        <v>357</v>
      </c>
      <c r="E516" s="29"/>
      <c r="F516" s="39"/>
      <c r="G516" s="29"/>
      <c r="H516" s="29"/>
      <c r="I516" s="39"/>
      <c r="J516" s="40"/>
      <c r="K516" s="30">
        <f t="shared" ref="K516:X516" si="147">SUBTOTAL(9,K514:K515)</f>
        <v>3350000000</v>
      </c>
      <c r="L516" s="30">
        <f t="shared" si="147"/>
        <v>3350000000</v>
      </c>
      <c r="M516" s="30">
        <f t="shared" si="147"/>
        <v>0</v>
      </c>
      <c r="N516" s="30">
        <f t="shared" si="147"/>
        <v>0</v>
      </c>
      <c r="O516" s="30">
        <f t="shared" si="147"/>
        <v>3350000000</v>
      </c>
      <c r="P516" s="30">
        <f t="shared" si="147"/>
        <v>0</v>
      </c>
      <c r="Q516" s="30">
        <f t="shared" si="147"/>
        <v>0</v>
      </c>
      <c r="R516" s="30">
        <f t="shared" si="147"/>
        <v>0</v>
      </c>
      <c r="S516" s="30">
        <f t="shared" si="147"/>
        <v>0</v>
      </c>
      <c r="T516" s="30">
        <f t="shared" si="147"/>
        <v>0</v>
      </c>
      <c r="U516" s="30">
        <f t="shared" si="147"/>
        <v>3350000000</v>
      </c>
      <c r="V516" s="30">
        <f t="shared" si="147"/>
        <v>3350000000</v>
      </c>
      <c r="W516" s="30">
        <f t="shared" si="147"/>
        <v>0</v>
      </c>
      <c r="X516" s="30">
        <f t="shared" si="147"/>
        <v>3350000000</v>
      </c>
      <c r="Y516" s="14">
        <f t="shared" si="128"/>
        <v>0</v>
      </c>
      <c r="Z516" s="14">
        <f t="shared" si="129"/>
        <v>0</v>
      </c>
      <c r="AA516" s="14">
        <f t="shared" si="130"/>
        <v>0</v>
      </c>
      <c r="AB516" s="15">
        <f t="shared" si="131"/>
        <v>0</v>
      </c>
    </row>
    <row r="517" spans="1:28" outlineLevel="2" x14ac:dyDescent="0.35">
      <c r="A517" s="25" t="s">
        <v>30</v>
      </c>
      <c r="B517" s="25" t="s">
        <v>31</v>
      </c>
      <c r="C517" s="25" t="s">
        <v>91</v>
      </c>
      <c r="D517" s="25" t="s">
        <v>98</v>
      </c>
      <c r="E517" s="25" t="s">
        <v>34</v>
      </c>
      <c r="F517" s="26">
        <v>280</v>
      </c>
      <c r="G517" s="25">
        <v>2240</v>
      </c>
      <c r="H517" s="25">
        <v>709800000</v>
      </c>
      <c r="I517" s="26" t="s">
        <v>32</v>
      </c>
      <c r="J517" s="27" t="s">
        <v>99</v>
      </c>
      <c r="K517" s="24">
        <v>69075923</v>
      </c>
      <c r="L517" s="24">
        <v>69075923</v>
      </c>
      <c r="M517" s="24">
        <v>7377300.7999999998</v>
      </c>
      <c r="N517" s="24">
        <v>0</v>
      </c>
      <c r="O517" s="24">
        <f t="shared" si="135"/>
        <v>76453223.799999997</v>
      </c>
      <c r="P517" s="24">
        <v>0</v>
      </c>
      <c r="Q517" s="24">
        <v>7377300.7999999998</v>
      </c>
      <c r="R517" s="24">
        <v>0</v>
      </c>
      <c r="S517" s="24">
        <v>0</v>
      </c>
      <c r="T517" s="24">
        <v>0</v>
      </c>
      <c r="U517" s="24">
        <v>61698622.200000003</v>
      </c>
      <c r="V517" s="24">
        <v>61698622.200000003</v>
      </c>
      <c r="W517" s="24">
        <v>0</v>
      </c>
      <c r="X517" s="24">
        <f t="shared" ref="X517:X523" si="148">+$O517-$P517-$Q517-$R517-$S517-$W517</f>
        <v>69075923</v>
      </c>
      <c r="Y517" s="12">
        <f t="shared" si="128"/>
        <v>0</v>
      </c>
      <c r="Z517" s="12">
        <f t="shared" si="129"/>
        <v>0</v>
      </c>
      <c r="AA517" s="12">
        <f t="shared" si="130"/>
        <v>9.6494306365665639E-2</v>
      </c>
      <c r="AB517" s="13">
        <f t="shared" si="131"/>
        <v>9.6494306365665639E-2</v>
      </c>
    </row>
    <row r="518" spans="1:28" outlineLevel="2" x14ac:dyDescent="0.35">
      <c r="A518" s="25" t="s">
        <v>141</v>
      </c>
      <c r="B518" s="25" t="s">
        <v>31</v>
      </c>
      <c r="C518" s="25" t="s">
        <v>91</v>
      </c>
      <c r="D518" s="25" t="s">
        <v>98</v>
      </c>
      <c r="E518" s="25" t="s">
        <v>34</v>
      </c>
      <c r="F518" s="26">
        <v>280</v>
      </c>
      <c r="G518" s="25">
        <v>2240</v>
      </c>
      <c r="H518" s="25">
        <v>709800000</v>
      </c>
      <c r="I518" s="26" t="s">
        <v>32</v>
      </c>
      <c r="J518" s="27" t="s">
        <v>99</v>
      </c>
      <c r="K518" s="24">
        <v>880677171</v>
      </c>
      <c r="L518" s="24">
        <v>880677171</v>
      </c>
      <c r="M518" s="24">
        <v>0</v>
      </c>
      <c r="N518" s="24">
        <v>0</v>
      </c>
      <c r="O518" s="24">
        <f t="shared" si="135"/>
        <v>880677171</v>
      </c>
      <c r="P518" s="24">
        <v>0</v>
      </c>
      <c r="Q518" s="24">
        <v>0</v>
      </c>
      <c r="R518" s="24">
        <v>0</v>
      </c>
      <c r="S518" s="24">
        <v>0</v>
      </c>
      <c r="T518" s="24">
        <v>0</v>
      </c>
      <c r="U518" s="24">
        <v>880677171</v>
      </c>
      <c r="V518" s="24">
        <v>880677171</v>
      </c>
      <c r="W518" s="24">
        <v>0</v>
      </c>
      <c r="X518" s="24">
        <f t="shared" si="148"/>
        <v>880677171</v>
      </c>
      <c r="Y518" s="12">
        <f t="shared" si="128"/>
        <v>0</v>
      </c>
      <c r="Z518" s="12">
        <f t="shared" si="129"/>
        <v>0</v>
      </c>
      <c r="AA518" s="12">
        <f t="shared" si="130"/>
        <v>0</v>
      </c>
      <c r="AB518" s="13">
        <f t="shared" si="131"/>
        <v>0</v>
      </c>
    </row>
    <row r="519" spans="1:28" outlineLevel="2" x14ac:dyDescent="0.35">
      <c r="A519" s="25" t="s">
        <v>199</v>
      </c>
      <c r="B519" s="25" t="s">
        <v>204</v>
      </c>
      <c r="C519" s="25" t="s">
        <v>91</v>
      </c>
      <c r="D519" s="25" t="s">
        <v>98</v>
      </c>
      <c r="E519" s="25" t="s">
        <v>34</v>
      </c>
      <c r="F519" s="26">
        <v>280</v>
      </c>
      <c r="G519" s="25">
        <v>2240</v>
      </c>
      <c r="H519" s="25">
        <v>709800000</v>
      </c>
      <c r="I519" s="26" t="s">
        <v>32</v>
      </c>
      <c r="J519" s="27" t="s">
        <v>99</v>
      </c>
      <c r="K519" s="24">
        <v>110000000</v>
      </c>
      <c r="L519" s="24">
        <v>110000000</v>
      </c>
      <c r="M519" s="24">
        <v>0</v>
      </c>
      <c r="N519" s="24">
        <v>0</v>
      </c>
      <c r="O519" s="24">
        <f t="shared" si="135"/>
        <v>110000000</v>
      </c>
      <c r="P519" s="24">
        <v>0</v>
      </c>
      <c r="Q519" s="24">
        <v>33579555.009999998</v>
      </c>
      <c r="R519" s="24">
        <v>0</v>
      </c>
      <c r="S519" s="24">
        <v>0</v>
      </c>
      <c r="T519" s="24">
        <v>0</v>
      </c>
      <c r="U519" s="24">
        <v>76420444.989999995</v>
      </c>
      <c r="V519" s="24">
        <v>76420444.989999995</v>
      </c>
      <c r="W519" s="24">
        <v>0</v>
      </c>
      <c r="X519" s="24">
        <f t="shared" si="148"/>
        <v>76420444.99000001</v>
      </c>
      <c r="Y519" s="12">
        <f t="shared" si="128"/>
        <v>0</v>
      </c>
      <c r="Z519" s="12">
        <f t="shared" si="129"/>
        <v>0</v>
      </c>
      <c r="AA519" s="12">
        <f t="shared" si="130"/>
        <v>0.3052686819090909</v>
      </c>
      <c r="AB519" s="13">
        <f t="shared" si="131"/>
        <v>0.3052686819090909</v>
      </c>
    </row>
    <row r="520" spans="1:28" outlineLevel="2" x14ac:dyDescent="0.35">
      <c r="A520" s="25" t="s">
        <v>199</v>
      </c>
      <c r="B520" s="25" t="s">
        <v>217</v>
      </c>
      <c r="C520" s="25" t="s">
        <v>91</v>
      </c>
      <c r="D520" s="25" t="s">
        <v>98</v>
      </c>
      <c r="E520" s="25" t="s">
        <v>34</v>
      </c>
      <c r="F520" s="26">
        <v>280</v>
      </c>
      <c r="G520" s="25">
        <v>2240</v>
      </c>
      <c r="H520" s="25">
        <v>709800000</v>
      </c>
      <c r="I520" s="26" t="s">
        <v>32</v>
      </c>
      <c r="J520" s="27" t="s">
        <v>99</v>
      </c>
      <c r="K520" s="24">
        <v>50205000</v>
      </c>
      <c r="L520" s="24">
        <v>50205000</v>
      </c>
      <c r="M520" s="24">
        <v>0</v>
      </c>
      <c r="N520" s="24">
        <v>0</v>
      </c>
      <c r="O520" s="24">
        <f t="shared" si="135"/>
        <v>50205000</v>
      </c>
      <c r="P520" s="24">
        <v>0</v>
      </c>
      <c r="Q520" s="24">
        <v>0</v>
      </c>
      <c r="R520" s="24">
        <v>0</v>
      </c>
      <c r="S520" s="24">
        <v>0</v>
      </c>
      <c r="T520" s="24">
        <v>0</v>
      </c>
      <c r="U520" s="24">
        <v>50205000</v>
      </c>
      <c r="V520" s="24">
        <v>50205000</v>
      </c>
      <c r="W520" s="24">
        <v>0</v>
      </c>
      <c r="X520" s="24">
        <f t="shared" si="148"/>
        <v>50205000</v>
      </c>
      <c r="Y520" s="12">
        <f t="shared" si="128"/>
        <v>0</v>
      </c>
      <c r="Z520" s="12">
        <f t="shared" si="129"/>
        <v>0</v>
      </c>
      <c r="AA520" s="12">
        <f t="shared" si="130"/>
        <v>0</v>
      </c>
      <c r="AB520" s="13">
        <f t="shared" si="131"/>
        <v>0</v>
      </c>
    </row>
    <row r="521" spans="1:28" outlineLevel="2" x14ac:dyDescent="0.35">
      <c r="A521" s="25" t="s">
        <v>220</v>
      </c>
      <c r="B521" s="25" t="s">
        <v>31</v>
      </c>
      <c r="C521" s="25" t="s">
        <v>91</v>
      </c>
      <c r="D521" s="25" t="s">
        <v>98</v>
      </c>
      <c r="E521" s="25" t="s">
        <v>34</v>
      </c>
      <c r="F521" s="26">
        <v>280</v>
      </c>
      <c r="G521" s="25">
        <v>2240</v>
      </c>
      <c r="H521" s="25">
        <v>709800000</v>
      </c>
      <c r="I521" s="26" t="s">
        <v>32</v>
      </c>
      <c r="J521" s="27" t="s">
        <v>99</v>
      </c>
      <c r="K521" s="24">
        <v>125000000</v>
      </c>
      <c r="L521" s="24">
        <v>125000000</v>
      </c>
      <c r="M521" s="24">
        <v>0</v>
      </c>
      <c r="N521" s="24">
        <v>0</v>
      </c>
      <c r="O521" s="24">
        <f t="shared" si="135"/>
        <v>125000000</v>
      </c>
      <c r="P521" s="24">
        <v>0</v>
      </c>
      <c r="Q521" s="24">
        <v>0</v>
      </c>
      <c r="R521" s="24">
        <v>0</v>
      </c>
      <c r="S521" s="24">
        <v>0</v>
      </c>
      <c r="T521" s="24">
        <v>0</v>
      </c>
      <c r="U521" s="24">
        <v>125000000</v>
      </c>
      <c r="V521" s="24">
        <v>125000000</v>
      </c>
      <c r="W521" s="24">
        <v>0</v>
      </c>
      <c r="X521" s="24">
        <f t="shared" si="148"/>
        <v>125000000</v>
      </c>
      <c r="Y521" s="12">
        <f t="shared" si="128"/>
        <v>0</v>
      </c>
      <c r="Z521" s="12">
        <f t="shared" si="129"/>
        <v>0</v>
      </c>
      <c r="AA521" s="12">
        <f t="shared" si="130"/>
        <v>0</v>
      </c>
      <c r="AB521" s="13">
        <f t="shared" si="131"/>
        <v>0</v>
      </c>
    </row>
    <row r="522" spans="1:28" outlineLevel="2" x14ac:dyDescent="0.35">
      <c r="A522" s="25" t="s">
        <v>223</v>
      </c>
      <c r="B522" s="25" t="s">
        <v>31</v>
      </c>
      <c r="C522" s="25" t="s">
        <v>91</v>
      </c>
      <c r="D522" s="25" t="s">
        <v>98</v>
      </c>
      <c r="E522" s="25" t="s">
        <v>34</v>
      </c>
      <c r="F522" s="26">
        <v>280</v>
      </c>
      <c r="G522" s="25">
        <v>2240</v>
      </c>
      <c r="H522" s="25">
        <v>709800000</v>
      </c>
      <c r="I522" s="26" t="s">
        <v>32</v>
      </c>
      <c r="J522" s="27" t="s">
        <v>99</v>
      </c>
      <c r="K522" s="24">
        <v>2790402183</v>
      </c>
      <c r="L522" s="24">
        <v>2790402183</v>
      </c>
      <c r="M522" s="24">
        <v>0</v>
      </c>
      <c r="N522" s="24">
        <v>0</v>
      </c>
      <c r="O522" s="24">
        <f t="shared" si="135"/>
        <v>2790402183</v>
      </c>
      <c r="P522" s="24">
        <v>0</v>
      </c>
      <c r="Q522" s="24">
        <v>5993695.4100000001</v>
      </c>
      <c r="R522" s="24">
        <v>0</v>
      </c>
      <c r="S522" s="24">
        <v>0</v>
      </c>
      <c r="T522" s="24">
        <v>0</v>
      </c>
      <c r="U522" s="24">
        <v>2784408487.5900002</v>
      </c>
      <c r="V522" s="24">
        <v>2784408487.5900002</v>
      </c>
      <c r="W522" s="24">
        <v>0</v>
      </c>
      <c r="X522" s="24">
        <f t="shared" si="148"/>
        <v>2784408487.5900002</v>
      </c>
      <c r="Y522" s="12">
        <f t="shared" si="128"/>
        <v>0</v>
      </c>
      <c r="Z522" s="12">
        <f t="shared" si="129"/>
        <v>0</v>
      </c>
      <c r="AA522" s="12">
        <f t="shared" si="130"/>
        <v>2.1479682916374782E-3</v>
      </c>
      <c r="AB522" s="13">
        <f t="shared" si="131"/>
        <v>2.1479682916374782E-3</v>
      </c>
    </row>
    <row r="523" spans="1:28" outlineLevel="2" x14ac:dyDescent="0.35">
      <c r="A523" s="25" t="s">
        <v>226</v>
      </c>
      <c r="B523" s="25" t="s">
        <v>31</v>
      </c>
      <c r="C523" s="25" t="s">
        <v>91</v>
      </c>
      <c r="D523" s="25" t="s">
        <v>98</v>
      </c>
      <c r="E523" s="25" t="s">
        <v>34</v>
      </c>
      <c r="F523" s="26">
        <v>280</v>
      </c>
      <c r="G523" s="25">
        <v>2240</v>
      </c>
      <c r="H523" s="25">
        <v>709800000</v>
      </c>
      <c r="I523" s="26" t="s">
        <v>32</v>
      </c>
      <c r="J523" s="27" t="s">
        <v>99</v>
      </c>
      <c r="K523" s="24">
        <v>12271735</v>
      </c>
      <c r="L523" s="24">
        <v>12271735</v>
      </c>
      <c r="M523" s="24">
        <v>0</v>
      </c>
      <c r="N523" s="24">
        <v>0</v>
      </c>
      <c r="O523" s="24">
        <f t="shared" si="135"/>
        <v>12271735</v>
      </c>
      <c r="P523" s="24">
        <v>0</v>
      </c>
      <c r="Q523" s="24">
        <v>0</v>
      </c>
      <c r="R523" s="24">
        <v>0</v>
      </c>
      <c r="S523" s="24">
        <v>0</v>
      </c>
      <c r="T523" s="24">
        <v>0</v>
      </c>
      <c r="U523" s="24">
        <v>12271735</v>
      </c>
      <c r="V523" s="24">
        <v>12271735</v>
      </c>
      <c r="W523" s="24">
        <v>0</v>
      </c>
      <c r="X523" s="24">
        <f t="shared" si="148"/>
        <v>12271735</v>
      </c>
      <c r="Y523" s="12">
        <f t="shared" si="128"/>
        <v>0</v>
      </c>
      <c r="Z523" s="12">
        <f t="shared" si="129"/>
        <v>0</v>
      </c>
      <c r="AA523" s="12">
        <f t="shared" si="130"/>
        <v>0</v>
      </c>
      <c r="AB523" s="13">
        <f t="shared" si="131"/>
        <v>0</v>
      </c>
    </row>
    <row r="524" spans="1:28" outlineLevel="1" x14ac:dyDescent="0.35">
      <c r="A524" s="29"/>
      <c r="B524" s="29"/>
      <c r="C524" s="29"/>
      <c r="D524" s="29" t="s">
        <v>358</v>
      </c>
      <c r="E524" s="29"/>
      <c r="F524" s="39"/>
      <c r="G524" s="29"/>
      <c r="H524" s="29"/>
      <c r="I524" s="39"/>
      <c r="J524" s="40"/>
      <c r="K524" s="30">
        <f t="shared" ref="K524:X524" si="149">SUBTOTAL(9,K517:K523)</f>
        <v>4037632012</v>
      </c>
      <c r="L524" s="30">
        <f t="shared" si="149"/>
        <v>4037632012</v>
      </c>
      <c r="M524" s="30">
        <f t="shared" si="149"/>
        <v>7377300.7999999998</v>
      </c>
      <c r="N524" s="30">
        <f t="shared" si="149"/>
        <v>0</v>
      </c>
      <c r="O524" s="30">
        <f t="shared" si="149"/>
        <v>4045009312.8000002</v>
      </c>
      <c r="P524" s="30">
        <f t="shared" si="149"/>
        <v>0</v>
      </c>
      <c r="Q524" s="30">
        <f t="shared" si="149"/>
        <v>46950551.219999999</v>
      </c>
      <c r="R524" s="30">
        <f t="shared" si="149"/>
        <v>0</v>
      </c>
      <c r="S524" s="30">
        <f t="shared" si="149"/>
        <v>0</v>
      </c>
      <c r="T524" s="30">
        <f t="shared" si="149"/>
        <v>0</v>
      </c>
      <c r="U524" s="30">
        <f t="shared" si="149"/>
        <v>3990681460.7800002</v>
      </c>
      <c r="V524" s="30">
        <f t="shared" si="149"/>
        <v>3990681460.7800002</v>
      </c>
      <c r="W524" s="30">
        <f t="shared" si="149"/>
        <v>0</v>
      </c>
      <c r="X524" s="30">
        <f t="shared" si="149"/>
        <v>3998058761.5799999</v>
      </c>
      <c r="Y524" s="14">
        <f t="shared" ref="Y524:Y587" si="150">IFERROR(($S524/$L524),0)</f>
        <v>0</v>
      </c>
      <c r="Z524" s="14">
        <f t="shared" ref="Z524:Z587" si="151">IFERROR(($S524/$O524),0)</f>
        <v>0</v>
      </c>
      <c r="AA524" s="14">
        <f t="shared" ref="AA524:AA587" si="152">IFERROR((($P524+$Q524+$R524)/$O524),0)</f>
        <v>1.1607031675163266E-2</v>
      </c>
      <c r="AB524" s="15">
        <f t="shared" ref="AB524:AB587" si="153">$Z524+$AA524</f>
        <v>1.1607031675163266E-2</v>
      </c>
    </row>
    <row r="525" spans="1:28" ht="87" outlineLevel="2" x14ac:dyDescent="0.35">
      <c r="A525" s="25" t="s">
        <v>30</v>
      </c>
      <c r="B525" s="25" t="s">
        <v>31</v>
      </c>
      <c r="C525" s="25" t="s">
        <v>101</v>
      </c>
      <c r="D525" s="25" t="s">
        <v>102</v>
      </c>
      <c r="E525" s="25" t="s">
        <v>52</v>
      </c>
      <c r="F525" s="26" t="s">
        <v>35</v>
      </c>
      <c r="G525" s="25">
        <v>1310</v>
      </c>
      <c r="H525" s="25">
        <v>709800000</v>
      </c>
      <c r="I525" s="26" t="s">
        <v>32</v>
      </c>
      <c r="J525" s="27" t="s">
        <v>399</v>
      </c>
      <c r="K525" s="24">
        <v>41179336</v>
      </c>
      <c r="L525" s="24">
        <v>41179336</v>
      </c>
      <c r="M525" s="24">
        <v>0</v>
      </c>
      <c r="N525" s="24">
        <v>0</v>
      </c>
      <c r="O525" s="24">
        <f t="shared" si="135"/>
        <v>41179336</v>
      </c>
      <c r="P525" s="24">
        <v>0</v>
      </c>
      <c r="Q525" s="24">
        <v>34390041.979999997</v>
      </c>
      <c r="R525" s="24">
        <v>0</v>
      </c>
      <c r="S525" s="24">
        <v>6789294.0199999996</v>
      </c>
      <c r="T525" s="24">
        <v>6789294.0199999996</v>
      </c>
      <c r="U525" s="24">
        <v>0</v>
      </c>
      <c r="V525" s="24">
        <v>0</v>
      </c>
      <c r="W525" s="24">
        <v>0</v>
      </c>
      <c r="X525" s="24">
        <f t="shared" ref="X525:X556" si="154">+$O525-$P525-$Q525-$R525-$S525-$W525</f>
        <v>3.7252902984619141E-9</v>
      </c>
      <c r="Y525" s="12">
        <f t="shared" si="150"/>
        <v>0.16487138160751305</v>
      </c>
      <c r="Z525" s="12">
        <f t="shared" si="151"/>
        <v>0.16487138160751305</v>
      </c>
      <c r="AA525" s="12">
        <f t="shared" si="152"/>
        <v>0.83512861839248687</v>
      </c>
      <c r="AB525" s="13">
        <f t="shared" si="153"/>
        <v>0.99999999999999989</v>
      </c>
    </row>
    <row r="526" spans="1:28" ht="87" outlineLevel="2" x14ac:dyDescent="0.35">
      <c r="A526" s="25" t="s">
        <v>30</v>
      </c>
      <c r="B526" s="25" t="s">
        <v>31</v>
      </c>
      <c r="C526" s="25" t="s">
        <v>101</v>
      </c>
      <c r="D526" s="25" t="s">
        <v>102</v>
      </c>
      <c r="E526" s="25" t="s">
        <v>103</v>
      </c>
      <c r="F526" s="26" t="s">
        <v>35</v>
      </c>
      <c r="G526" s="25">
        <v>1310</v>
      </c>
      <c r="H526" s="25">
        <v>709800000</v>
      </c>
      <c r="I526" s="26" t="s">
        <v>32</v>
      </c>
      <c r="J526" s="27" t="s">
        <v>400</v>
      </c>
      <c r="K526" s="24">
        <v>19049285</v>
      </c>
      <c r="L526" s="24">
        <v>19049285</v>
      </c>
      <c r="M526" s="24">
        <v>0</v>
      </c>
      <c r="N526" s="24">
        <v>0</v>
      </c>
      <c r="O526" s="24">
        <f t="shared" si="135"/>
        <v>19049285</v>
      </c>
      <c r="P526" s="24">
        <v>0</v>
      </c>
      <c r="Q526" s="24">
        <v>14969585.859999999</v>
      </c>
      <c r="R526" s="24">
        <v>0</v>
      </c>
      <c r="S526" s="24">
        <v>4079699.14</v>
      </c>
      <c r="T526" s="24">
        <v>4079699.14</v>
      </c>
      <c r="U526" s="24">
        <v>0</v>
      </c>
      <c r="V526" s="24">
        <v>0</v>
      </c>
      <c r="W526" s="24">
        <v>0</v>
      </c>
      <c r="X526" s="24">
        <f t="shared" si="154"/>
        <v>4.6566128730773926E-10</v>
      </c>
      <c r="Y526" s="12">
        <f t="shared" si="150"/>
        <v>0.21416547340228256</v>
      </c>
      <c r="Z526" s="12">
        <f t="shared" si="151"/>
        <v>0.21416547340228256</v>
      </c>
      <c r="AA526" s="12">
        <f t="shared" si="152"/>
        <v>0.78583452659771746</v>
      </c>
      <c r="AB526" s="13">
        <f t="shared" si="153"/>
        <v>1</v>
      </c>
    </row>
    <row r="527" spans="1:28" ht="58" outlineLevel="2" x14ac:dyDescent="0.35">
      <c r="A527" s="25" t="s">
        <v>30</v>
      </c>
      <c r="B527" s="25" t="s">
        <v>31</v>
      </c>
      <c r="C527" s="25" t="s">
        <v>101</v>
      </c>
      <c r="D527" s="25" t="s">
        <v>102</v>
      </c>
      <c r="E527" s="25" t="s">
        <v>104</v>
      </c>
      <c r="F527" s="26" t="s">
        <v>35</v>
      </c>
      <c r="G527" s="25">
        <v>1310</v>
      </c>
      <c r="H527" s="25">
        <v>709800000</v>
      </c>
      <c r="I527" s="26" t="s">
        <v>32</v>
      </c>
      <c r="J527" s="27" t="s">
        <v>401</v>
      </c>
      <c r="K527" s="24">
        <v>92165658</v>
      </c>
      <c r="L527" s="24">
        <v>92165658</v>
      </c>
      <c r="M527" s="24">
        <v>0</v>
      </c>
      <c r="N527" s="24">
        <v>0</v>
      </c>
      <c r="O527" s="24">
        <f t="shared" si="135"/>
        <v>92165658</v>
      </c>
      <c r="P527" s="24">
        <v>0</v>
      </c>
      <c r="Q527" s="24">
        <v>79630144.640000001</v>
      </c>
      <c r="R527" s="24">
        <v>0</v>
      </c>
      <c r="S527" s="24">
        <v>12535513.359999999</v>
      </c>
      <c r="T527" s="24">
        <v>12535513.359999999</v>
      </c>
      <c r="U527" s="24">
        <v>0</v>
      </c>
      <c r="V527" s="24">
        <v>0</v>
      </c>
      <c r="W527" s="24">
        <v>0</v>
      </c>
      <c r="X527" s="24">
        <f t="shared" si="154"/>
        <v>0</v>
      </c>
      <c r="Y527" s="12">
        <f t="shared" si="150"/>
        <v>0.13601067503906933</v>
      </c>
      <c r="Z527" s="12">
        <f t="shared" si="151"/>
        <v>0.13601067503906933</v>
      </c>
      <c r="AA527" s="12">
        <f t="shared" si="152"/>
        <v>0.86398932496093073</v>
      </c>
      <c r="AB527" s="13">
        <f t="shared" si="153"/>
        <v>1</v>
      </c>
    </row>
    <row r="528" spans="1:28" ht="72.5" outlineLevel="2" x14ac:dyDescent="0.35">
      <c r="A528" s="25" t="s">
        <v>30</v>
      </c>
      <c r="B528" s="25" t="s">
        <v>31</v>
      </c>
      <c r="C528" s="25" t="s">
        <v>101</v>
      </c>
      <c r="D528" s="25" t="s">
        <v>102</v>
      </c>
      <c r="E528" s="25" t="s">
        <v>105</v>
      </c>
      <c r="F528" s="26" t="s">
        <v>35</v>
      </c>
      <c r="G528" s="25">
        <v>1310</v>
      </c>
      <c r="H528" s="25">
        <v>709410000</v>
      </c>
      <c r="I528" s="26" t="s">
        <v>32</v>
      </c>
      <c r="J528" s="27" t="s">
        <v>402</v>
      </c>
      <c r="K528" s="24">
        <v>4150521667</v>
      </c>
      <c r="L528" s="24">
        <v>4150521667</v>
      </c>
      <c r="M528" s="24">
        <v>0</v>
      </c>
      <c r="N528" s="24">
        <v>0</v>
      </c>
      <c r="O528" s="24">
        <f t="shared" si="135"/>
        <v>4150521667</v>
      </c>
      <c r="P528" s="24">
        <v>0</v>
      </c>
      <c r="Q528" s="24">
        <v>296465833</v>
      </c>
      <c r="R528" s="24">
        <v>0</v>
      </c>
      <c r="S528" s="24">
        <v>889397499</v>
      </c>
      <c r="T528" s="24">
        <v>889397499</v>
      </c>
      <c r="U528" s="24">
        <v>0</v>
      </c>
      <c r="V528" s="24">
        <v>2964658335</v>
      </c>
      <c r="W528" s="24">
        <v>0</v>
      </c>
      <c r="X528" s="24">
        <f t="shared" si="154"/>
        <v>2964658335</v>
      </c>
      <c r="Y528" s="12">
        <f t="shared" si="150"/>
        <v>0.21428571402757118</v>
      </c>
      <c r="Z528" s="12">
        <f t="shared" si="151"/>
        <v>0.21428571402757118</v>
      </c>
      <c r="AA528" s="12">
        <f t="shared" si="152"/>
        <v>7.1428571342523728E-2</v>
      </c>
      <c r="AB528" s="13">
        <f t="shared" si="153"/>
        <v>0.28571428537009491</v>
      </c>
    </row>
    <row r="529" spans="1:28" ht="72.5" outlineLevel="2" x14ac:dyDescent="0.35">
      <c r="A529" s="25" t="s">
        <v>30</v>
      </c>
      <c r="B529" s="25" t="s">
        <v>31</v>
      </c>
      <c r="C529" s="25" t="s">
        <v>101</v>
      </c>
      <c r="D529" s="25" t="s">
        <v>102</v>
      </c>
      <c r="E529" s="25" t="s">
        <v>106</v>
      </c>
      <c r="F529" s="26" t="s">
        <v>35</v>
      </c>
      <c r="G529" s="25">
        <v>1310</v>
      </c>
      <c r="H529" s="25">
        <v>709410000</v>
      </c>
      <c r="I529" s="26" t="s">
        <v>32</v>
      </c>
      <c r="J529" s="27" t="s">
        <v>403</v>
      </c>
      <c r="K529" s="24">
        <v>2517697614</v>
      </c>
      <c r="L529" s="24">
        <v>2517697614</v>
      </c>
      <c r="M529" s="24">
        <v>0</v>
      </c>
      <c r="N529" s="24">
        <v>0</v>
      </c>
      <c r="O529" s="24">
        <f t="shared" si="135"/>
        <v>2517697614</v>
      </c>
      <c r="P529" s="24">
        <v>0</v>
      </c>
      <c r="Q529" s="24">
        <v>179835543</v>
      </c>
      <c r="R529" s="24">
        <v>0</v>
      </c>
      <c r="S529" s="24">
        <v>539506629</v>
      </c>
      <c r="T529" s="24">
        <v>539506629</v>
      </c>
      <c r="U529" s="24">
        <v>0</v>
      </c>
      <c r="V529" s="24">
        <v>1798355442</v>
      </c>
      <c r="W529" s="24">
        <v>0</v>
      </c>
      <c r="X529" s="24">
        <f t="shared" si="154"/>
        <v>1798355442</v>
      </c>
      <c r="Y529" s="12">
        <f t="shared" si="150"/>
        <v>0.21428571326437298</v>
      </c>
      <c r="Z529" s="12">
        <f t="shared" si="151"/>
        <v>0.21428571326437298</v>
      </c>
      <c r="AA529" s="12">
        <f t="shared" si="152"/>
        <v>7.1428571088124324E-2</v>
      </c>
      <c r="AB529" s="13">
        <f t="shared" si="153"/>
        <v>0.28571428435249729</v>
      </c>
    </row>
    <row r="530" spans="1:28" ht="130.5" outlineLevel="2" x14ac:dyDescent="0.35">
      <c r="A530" s="25" t="s">
        <v>30</v>
      </c>
      <c r="B530" s="25" t="s">
        <v>31</v>
      </c>
      <c r="C530" s="25" t="s">
        <v>101</v>
      </c>
      <c r="D530" s="25" t="s">
        <v>102</v>
      </c>
      <c r="E530" s="25" t="s">
        <v>107</v>
      </c>
      <c r="F530" s="26" t="s">
        <v>35</v>
      </c>
      <c r="G530" s="25">
        <v>1310</v>
      </c>
      <c r="H530" s="25">
        <v>709410000</v>
      </c>
      <c r="I530" s="26" t="s">
        <v>32</v>
      </c>
      <c r="J530" s="27" t="s">
        <v>404</v>
      </c>
      <c r="K530" s="24">
        <v>585484833105</v>
      </c>
      <c r="L530" s="24">
        <v>585484833105</v>
      </c>
      <c r="M530" s="24">
        <v>0</v>
      </c>
      <c r="N530" s="24">
        <v>0</v>
      </c>
      <c r="O530" s="24">
        <f t="shared" si="135"/>
        <v>585484833105</v>
      </c>
      <c r="P530" s="24">
        <v>0</v>
      </c>
      <c r="Q530" s="24">
        <v>45037294854.220001</v>
      </c>
      <c r="R530" s="24">
        <v>0</v>
      </c>
      <c r="S530" s="24">
        <v>135111884562.7</v>
      </c>
      <c r="T530" s="24">
        <v>135111884562.7</v>
      </c>
      <c r="U530" s="24">
        <v>0</v>
      </c>
      <c r="V530" s="24">
        <v>405335653688.08002</v>
      </c>
      <c r="W530" s="24">
        <v>0</v>
      </c>
      <c r="X530" s="24">
        <f t="shared" si="154"/>
        <v>405335653688.08002</v>
      </c>
      <c r="Y530" s="12">
        <f t="shared" si="150"/>
        <v>0.23076923076924391</v>
      </c>
      <c r="Z530" s="12">
        <f t="shared" si="151"/>
        <v>0.23076923076924391</v>
      </c>
      <c r="AA530" s="12">
        <f t="shared" si="152"/>
        <v>7.6923076923058525E-2</v>
      </c>
      <c r="AB530" s="13">
        <f t="shared" si="153"/>
        <v>0.30769230769230244</v>
      </c>
    </row>
    <row r="531" spans="1:28" ht="72.5" outlineLevel="2" x14ac:dyDescent="0.35">
      <c r="A531" s="25" t="s">
        <v>30</v>
      </c>
      <c r="B531" s="25" t="s">
        <v>31</v>
      </c>
      <c r="C531" s="25" t="s">
        <v>101</v>
      </c>
      <c r="D531" s="25" t="s">
        <v>102</v>
      </c>
      <c r="E531" s="25" t="s">
        <v>108</v>
      </c>
      <c r="F531" s="26" t="s">
        <v>35</v>
      </c>
      <c r="G531" s="25">
        <v>1310</v>
      </c>
      <c r="H531" s="25">
        <v>709410000</v>
      </c>
      <c r="I531" s="26" t="s">
        <v>32</v>
      </c>
      <c r="J531" s="27" t="s">
        <v>405</v>
      </c>
      <c r="K531" s="24">
        <v>1971517902</v>
      </c>
      <c r="L531" s="24">
        <v>1971517902</v>
      </c>
      <c r="M531" s="24">
        <v>0</v>
      </c>
      <c r="N531" s="24">
        <v>0</v>
      </c>
      <c r="O531" s="24">
        <f t="shared" si="135"/>
        <v>1971517902</v>
      </c>
      <c r="P531" s="24">
        <v>0</v>
      </c>
      <c r="Q531" s="24">
        <v>164293158</v>
      </c>
      <c r="R531" s="24">
        <v>0</v>
      </c>
      <c r="S531" s="24">
        <v>328586316</v>
      </c>
      <c r="T531" s="24">
        <v>328586316</v>
      </c>
      <c r="U531" s="24">
        <v>0</v>
      </c>
      <c r="V531" s="24">
        <v>1478638428</v>
      </c>
      <c r="W531" s="24">
        <v>0</v>
      </c>
      <c r="X531" s="24">
        <f t="shared" si="154"/>
        <v>1478638428</v>
      </c>
      <c r="Y531" s="12">
        <f t="shared" si="150"/>
        <v>0.16666666615944328</v>
      </c>
      <c r="Z531" s="12">
        <f t="shared" si="151"/>
        <v>0.16666666615944328</v>
      </c>
      <c r="AA531" s="12">
        <f t="shared" si="152"/>
        <v>8.3333333079721642E-2</v>
      </c>
      <c r="AB531" s="13">
        <f t="shared" si="153"/>
        <v>0.24999999923916494</v>
      </c>
    </row>
    <row r="532" spans="1:28" ht="72.5" outlineLevel="2" x14ac:dyDescent="0.35">
      <c r="A532" s="25" t="s">
        <v>30</v>
      </c>
      <c r="B532" s="25" t="s">
        <v>31</v>
      </c>
      <c r="C532" s="25" t="s">
        <v>101</v>
      </c>
      <c r="D532" s="25" t="s">
        <v>102</v>
      </c>
      <c r="E532" s="25" t="s">
        <v>109</v>
      </c>
      <c r="F532" s="26" t="s">
        <v>35</v>
      </c>
      <c r="G532" s="25">
        <v>1310</v>
      </c>
      <c r="H532" s="25">
        <v>709410000</v>
      </c>
      <c r="I532" s="26" t="s">
        <v>32</v>
      </c>
      <c r="J532" s="27" t="s">
        <v>406</v>
      </c>
      <c r="K532" s="24">
        <v>1971517902</v>
      </c>
      <c r="L532" s="24">
        <v>1971517902</v>
      </c>
      <c r="M532" s="24">
        <v>0</v>
      </c>
      <c r="N532" s="24">
        <v>0</v>
      </c>
      <c r="O532" s="24">
        <f t="shared" si="135"/>
        <v>1971517902</v>
      </c>
      <c r="P532" s="24">
        <v>0</v>
      </c>
      <c r="Q532" s="24">
        <v>164293158</v>
      </c>
      <c r="R532" s="24">
        <v>0</v>
      </c>
      <c r="S532" s="24">
        <v>328586316</v>
      </c>
      <c r="T532" s="24">
        <v>328586316</v>
      </c>
      <c r="U532" s="24">
        <v>0</v>
      </c>
      <c r="V532" s="24">
        <v>1478638428</v>
      </c>
      <c r="W532" s="24">
        <v>0</v>
      </c>
      <c r="X532" s="24">
        <f t="shared" si="154"/>
        <v>1478638428</v>
      </c>
      <c r="Y532" s="12">
        <f t="shared" si="150"/>
        <v>0.16666666615944328</v>
      </c>
      <c r="Z532" s="12">
        <f t="shared" si="151"/>
        <v>0.16666666615944328</v>
      </c>
      <c r="AA532" s="12">
        <f t="shared" si="152"/>
        <v>8.3333333079721642E-2</v>
      </c>
      <c r="AB532" s="13">
        <f t="shared" si="153"/>
        <v>0.24999999923916494</v>
      </c>
    </row>
    <row r="533" spans="1:28" ht="72.5" outlineLevel="2" x14ac:dyDescent="0.35">
      <c r="A533" s="25" t="s">
        <v>30</v>
      </c>
      <c r="B533" s="25" t="s">
        <v>31</v>
      </c>
      <c r="C533" s="25" t="s">
        <v>101</v>
      </c>
      <c r="D533" s="25" t="s">
        <v>102</v>
      </c>
      <c r="E533" s="25" t="s">
        <v>110</v>
      </c>
      <c r="F533" s="26" t="s">
        <v>35</v>
      </c>
      <c r="G533" s="25">
        <v>1310</v>
      </c>
      <c r="H533" s="25">
        <v>709410000</v>
      </c>
      <c r="I533" s="26" t="s">
        <v>32</v>
      </c>
      <c r="J533" s="27" t="s">
        <v>407</v>
      </c>
      <c r="K533" s="24">
        <v>1971517902</v>
      </c>
      <c r="L533" s="24">
        <v>1971517902</v>
      </c>
      <c r="M533" s="24">
        <v>0</v>
      </c>
      <c r="N533" s="24">
        <v>0</v>
      </c>
      <c r="O533" s="24">
        <f t="shared" si="135"/>
        <v>1971517902</v>
      </c>
      <c r="P533" s="24">
        <v>0</v>
      </c>
      <c r="Q533" s="24">
        <v>164293158</v>
      </c>
      <c r="R533" s="24">
        <v>0</v>
      </c>
      <c r="S533" s="24">
        <v>328586316</v>
      </c>
      <c r="T533" s="24">
        <v>328586316</v>
      </c>
      <c r="U533" s="24">
        <v>0</v>
      </c>
      <c r="V533" s="24">
        <v>1478638428</v>
      </c>
      <c r="W533" s="24">
        <v>0</v>
      </c>
      <c r="X533" s="24">
        <f t="shared" si="154"/>
        <v>1478638428</v>
      </c>
      <c r="Y533" s="12">
        <f t="shared" si="150"/>
        <v>0.16666666615944328</v>
      </c>
      <c r="Z533" s="12">
        <f t="shared" si="151"/>
        <v>0.16666666615944328</v>
      </c>
      <c r="AA533" s="12">
        <f t="shared" si="152"/>
        <v>8.3333333079721642E-2</v>
      </c>
      <c r="AB533" s="13">
        <f t="shared" si="153"/>
        <v>0.24999999923916494</v>
      </c>
    </row>
    <row r="534" spans="1:28" ht="72.5" outlineLevel="2" x14ac:dyDescent="0.35">
      <c r="A534" s="25" t="s">
        <v>30</v>
      </c>
      <c r="B534" s="25" t="s">
        <v>31</v>
      </c>
      <c r="C534" s="25" t="s">
        <v>101</v>
      </c>
      <c r="D534" s="25" t="s">
        <v>102</v>
      </c>
      <c r="E534" s="25" t="s">
        <v>111</v>
      </c>
      <c r="F534" s="26" t="s">
        <v>35</v>
      </c>
      <c r="G534" s="25">
        <v>1310</v>
      </c>
      <c r="H534" s="25">
        <v>709410000</v>
      </c>
      <c r="I534" s="26" t="s">
        <v>32</v>
      </c>
      <c r="J534" s="27" t="s">
        <v>408</v>
      </c>
      <c r="K534" s="24">
        <v>1971517902</v>
      </c>
      <c r="L534" s="24">
        <v>1971517902</v>
      </c>
      <c r="M534" s="24">
        <v>0</v>
      </c>
      <c r="N534" s="24">
        <v>0</v>
      </c>
      <c r="O534" s="24">
        <f t="shared" si="135"/>
        <v>1971517902</v>
      </c>
      <c r="P534" s="24">
        <v>0</v>
      </c>
      <c r="Q534" s="24">
        <v>164293158</v>
      </c>
      <c r="R534" s="24">
        <v>0</v>
      </c>
      <c r="S534" s="24">
        <v>328586316</v>
      </c>
      <c r="T534" s="24">
        <v>328586316</v>
      </c>
      <c r="U534" s="24">
        <v>0</v>
      </c>
      <c r="V534" s="24">
        <v>1478638428</v>
      </c>
      <c r="W534" s="24">
        <v>0</v>
      </c>
      <c r="X534" s="24">
        <f t="shared" si="154"/>
        <v>1478638428</v>
      </c>
      <c r="Y534" s="12">
        <f t="shared" si="150"/>
        <v>0.16666666615944328</v>
      </c>
      <c r="Z534" s="12">
        <f t="shared" si="151"/>
        <v>0.16666666615944328</v>
      </c>
      <c r="AA534" s="12">
        <f t="shared" si="152"/>
        <v>8.3333333079721642E-2</v>
      </c>
      <c r="AB534" s="13">
        <f t="shared" si="153"/>
        <v>0.24999999923916494</v>
      </c>
    </row>
    <row r="535" spans="1:28" ht="87" outlineLevel="2" x14ac:dyDescent="0.35">
      <c r="A535" s="25" t="s">
        <v>30</v>
      </c>
      <c r="B535" s="25" t="s">
        <v>31</v>
      </c>
      <c r="C535" s="25" t="s">
        <v>101</v>
      </c>
      <c r="D535" s="25" t="s">
        <v>102</v>
      </c>
      <c r="E535" s="25" t="s">
        <v>112</v>
      </c>
      <c r="F535" s="26" t="s">
        <v>35</v>
      </c>
      <c r="G535" s="25">
        <v>1310</v>
      </c>
      <c r="H535" s="25">
        <v>709410000</v>
      </c>
      <c r="I535" s="26" t="s">
        <v>32</v>
      </c>
      <c r="J535" s="27" t="s">
        <v>409</v>
      </c>
      <c r="K535" s="24">
        <v>2967424165</v>
      </c>
      <c r="L535" s="24">
        <v>2967424165</v>
      </c>
      <c r="M535" s="24">
        <v>0</v>
      </c>
      <c r="N535" s="24">
        <v>0</v>
      </c>
      <c r="O535" s="24">
        <f t="shared" si="135"/>
        <v>2967424165</v>
      </c>
      <c r="P535" s="24">
        <v>0</v>
      </c>
      <c r="Q535" s="24">
        <v>241841281.88999999</v>
      </c>
      <c r="R535" s="24">
        <v>0</v>
      </c>
      <c r="S535" s="24">
        <v>409949858.02999997</v>
      </c>
      <c r="T535" s="24">
        <v>409949858.02999997</v>
      </c>
      <c r="U535" s="24">
        <v>0</v>
      </c>
      <c r="V535" s="24">
        <v>2315633025.0799999</v>
      </c>
      <c r="W535" s="24">
        <v>0</v>
      </c>
      <c r="X535" s="24">
        <f t="shared" si="154"/>
        <v>2315633025.0799999</v>
      </c>
      <c r="Y535" s="12">
        <f t="shared" si="150"/>
        <v>0.13815007064552903</v>
      </c>
      <c r="Z535" s="12">
        <f t="shared" si="151"/>
        <v>0.13815007064552903</v>
      </c>
      <c r="AA535" s="12">
        <f t="shared" si="152"/>
        <v>8.149872362113085E-2</v>
      </c>
      <c r="AB535" s="13">
        <f t="shared" si="153"/>
        <v>0.2196487942666599</v>
      </c>
    </row>
    <row r="536" spans="1:28" ht="101.5" outlineLevel="2" x14ac:dyDescent="0.35">
      <c r="A536" s="25" t="s">
        <v>30</v>
      </c>
      <c r="B536" s="25" t="s">
        <v>31</v>
      </c>
      <c r="C536" s="25" t="s">
        <v>101</v>
      </c>
      <c r="D536" s="25" t="s">
        <v>102</v>
      </c>
      <c r="E536" s="25" t="s">
        <v>113</v>
      </c>
      <c r="F536" s="26" t="s">
        <v>35</v>
      </c>
      <c r="G536" s="25">
        <v>1310</v>
      </c>
      <c r="H536" s="25">
        <v>709410000</v>
      </c>
      <c r="I536" s="26" t="s">
        <v>32</v>
      </c>
      <c r="J536" s="27" t="s">
        <v>410</v>
      </c>
      <c r="K536" s="24">
        <v>307421178</v>
      </c>
      <c r="L536" s="24">
        <v>307421178</v>
      </c>
      <c r="M536" s="24">
        <v>0</v>
      </c>
      <c r="N536" s="24">
        <v>0</v>
      </c>
      <c r="O536" s="24">
        <f t="shared" si="135"/>
        <v>307421178</v>
      </c>
      <c r="P536" s="24">
        <v>0</v>
      </c>
      <c r="Q536" s="24">
        <v>54526184.990000002</v>
      </c>
      <c r="R536" s="24">
        <v>0</v>
      </c>
      <c r="S536" s="24">
        <v>22329111.010000002</v>
      </c>
      <c r="T536" s="24">
        <v>22329111.010000002</v>
      </c>
      <c r="U536" s="24">
        <v>0</v>
      </c>
      <c r="V536" s="24">
        <v>230565882</v>
      </c>
      <c r="W536" s="24">
        <v>0</v>
      </c>
      <c r="X536" s="24">
        <f t="shared" si="154"/>
        <v>230565882</v>
      </c>
      <c r="Y536" s="12">
        <f t="shared" si="150"/>
        <v>7.2633613452616472E-2</v>
      </c>
      <c r="Z536" s="12">
        <f t="shared" si="151"/>
        <v>7.2633613452616472E-2</v>
      </c>
      <c r="AA536" s="12">
        <f t="shared" si="152"/>
        <v>0.17736639142668303</v>
      </c>
      <c r="AB536" s="13">
        <f t="shared" si="153"/>
        <v>0.25000000487929952</v>
      </c>
    </row>
    <row r="537" spans="1:28" ht="58" outlineLevel="2" x14ac:dyDescent="0.35">
      <c r="A537" s="25" t="s">
        <v>30</v>
      </c>
      <c r="B537" s="25" t="s">
        <v>31</v>
      </c>
      <c r="C537" s="25" t="s">
        <v>101</v>
      </c>
      <c r="D537" s="25" t="s">
        <v>102</v>
      </c>
      <c r="E537" s="25" t="s">
        <v>114</v>
      </c>
      <c r="F537" s="26" t="s">
        <v>35</v>
      </c>
      <c r="G537" s="25">
        <v>1310</v>
      </c>
      <c r="H537" s="25">
        <v>709410000</v>
      </c>
      <c r="I537" s="26" t="s">
        <v>32</v>
      </c>
      <c r="J537" s="27" t="s">
        <v>411</v>
      </c>
      <c r="K537" s="24">
        <v>47295566</v>
      </c>
      <c r="L537" s="24">
        <v>47295566</v>
      </c>
      <c r="M537" s="24">
        <v>0</v>
      </c>
      <c r="N537" s="24">
        <v>0</v>
      </c>
      <c r="O537" s="24">
        <f t="shared" si="135"/>
        <v>47295566</v>
      </c>
      <c r="P537" s="24">
        <v>0</v>
      </c>
      <c r="Q537" s="24">
        <v>8388643.1400000006</v>
      </c>
      <c r="R537" s="24">
        <v>0</v>
      </c>
      <c r="S537" s="24">
        <v>3435247.86</v>
      </c>
      <c r="T537" s="24">
        <v>3435247.86</v>
      </c>
      <c r="U537" s="24">
        <v>0</v>
      </c>
      <c r="V537" s="24">
        <v>35471675</v>
      </c>
      <c r="W537" s="24">
        <v>0</v>
      </c>
      <c r="X537" s="24">
        <f t="shared" si="154"/>
        <v>35471675</v>
      </c>
      <c r="Y537" s="12">
        <f t="shared" si="150"/>
        <v>7.2633613476578332E-2</v>
      </c>
      <c r="Z537" s="12">
        <f t="shared" si="151"/>
        <v>7.2633613476578332E-2</v>
      </c>
      <c r="AA537" s="12">
        <f t="shared" si="152"/>
        <v>0.17736637595160612</v>
      </c>
      <c r="AB537" s="13">
        <f t="shared" si="153"/>
        <v>0.24999998942818447</v>
      </c>
    </row>
    <row r="538" spans="1:28" ht="101.5" outlineLevel="2" x14ac:dyDescent="0.35">
      <c r="A538" s="25" t="s">
        <v>30</v>
      </c>
      <c r="B538" s="25" t="s">
        <v>31</v>
      </c>
      <c r="C538" s="25" t="s">
        <v>101</v>
      </c>
      <c r="D538" s="25" t="s">
        <v>102</v>
      </c>
      <c r="E538" s="25" t="s">
        <v>115</v>
      </c>
      <c r="F538" s="26" t="s">
        <v>35</v>
      </c>
      <c r="G538" s="25">
        <v>1310</v>
      </c>
      <c r="H538" s="25">
        <v>709410000</v>
      </c>
      <c r="I538" s="26" t="s">
        <v>32</v>
      </c>
      <c r="J538" s="27" t="s">
        <v>412</v>
      </c>
      <c r="K538" s="24">
        <v>6962752</v>
      </c>
      <c r="L538" s="24">
        <v>6962752</v>
      </c>
      <c r="M538" s="24">
        <v>0</v>
      </c>
      <c r="N538" s="24">
        <v>0</v>
      </c>
      <c r="O538" s="24">
        <f t="shared" si="135"/>
        <v>6962752</v>
      </c>
      <c r="P538" s="24">
        <v>0</v>
      </c>
      <c r="Q538" s="24">
        <v>1234957.1599999999</v>
      </c>
      <c r="R538" s="24">
        <v>0</v>
      </c>
      <c r="S538" s="24">
        <v>505729.84</v>
      </c>
      <c r="T538" s="24">
        <v>505729.84</v>
      </c>
      <c r="U538" s="24">
        <v>0</v>
      </c>
      <c r="V538" s="24">
        <v>5222065</v>
      </c>
      <c r="W538" s="24">
        <v>0</v>
      </c>
      <c r="X538" s="24">
        <f t="shared" si="154"/>
        <v>5222065</v>
      </c>
      <c r="Y538" s="12">
        <f t="shared" si="150"/>
        <v>7.2633613835448974E-2</v>
      </c>
      <c r="Z538" s="12">
        <f t="shared" si="151"/>
        <v>7.2633613835448974E-2</v>
      </c>
      <c r="AA538" s="12">
        <f t="shared" si="152"/>
        <v>0.17736624254317832</v>
      </c>
      <c r="AB538" s="13">
        <f t="shared" si="153"/>
        <v>0.24999985637862729</v>
      </c>
    </row>
    <row r="539" spans="1:28" ht="58" outlineLevel="2" x14ac:dyDescent="0.35">
      <c r="A539" s="25" t="s">
        <v>30</v>
      </c>
      <c r="B539" s="25" t="s">
        <v>31</v>
      </c>
      <c r="C539" s="25" t="s">
        <v>101</v>
      </c>
      <c r="D539" s="25" t="s">
        <v>102</v>
      </c>
      <c r="E539" s="25" t="s">
        <v>116</v>
      </c>
      <c r="F539" s="26" t="s">
        <v>35</v>
      </c>
      <c r="G539" s="25">
        <v>1310</v>
      </c>
      <c r="H539" s="25">
        <v>709410000</v>
      </c>
      <c r="I539" s="26" t="s">
        <v>32</v>
      </c>
      <c r="J539" s="27" t="s">
        <v>413</v>
      </c>
      <c r="K539" s="24">
        <v>1071193</v>
      </c>
      <c r="L539" s="24">
        <v>1071193</v>
      </c>
      <c r="M539" s="24">
        <v>0</v>
      </c>
      <c r="N539" s="24">
        <v>0</v>
      </c>
      <c r="O539" s="24">
        <f t="shared" si="135"/>
        <v>1071193</v>
      </c>
      <c r="P539" s="24">
        <v>0</v>
      </c>
      <c r="Q539" s="24">
        <v>189993.38</v>
      </c>
      <c r="R539" s="24">
        <v>0</v>
      </c>
      <c r="S539" s="24">
        <v>77804.62</v>
      </c>
      <c r="T539" s="24">
        <v>77804.62</v>
      </c>
      <c r="U539" s="24">
        <v>0</v>
      </c>
      <c r="V539" s="24">
        <v>803395</v>
      </c>
      <c r="W539" s="24">
        <v>0</v>
      </c>
      <c r="X539" s="24">
        <f t="shared" si="154"/>
        <v>803395</v>
      </c>
      <c r="Y539" s="12">
        <f t="shared" si="150"/>
        <v>7.2633615044161035E-2</v>
      </c>
      <c r="Z539" s="12">
        <f t="shared" si="151"/>
        <v>7.2633615044161035E-2</v>
      </c>
      <c r="AA539" s="12">
        <f t="shared" si="152"/>
        <v>0.17736615157119212</v>
      </c>
      <c r="AB539" s="13">
        <f t="shared" si="153"/>
        <v>0.24999976661535317</v>
      </c>
    </row>
    <row r="540" spans="1:28" ht="58" outlineLevel="2" x14ac:dyDescent="0.35">
      <c r="A540" s="25" t="s">
        <v>30</v>
      </c>
      <c r="B540" s="25" t="s">
        <v>31</v>
      </c>
      <c r="C540" s="25" t="s">
        <v>101</v>
      </c>
      <c r="D540" s="25" t="s">
        <v>102</v>
      </c>
      <c r="E540" s="25" t="s">
        <v>117</v>
      </c>
      <c r="F540" s="26" t="s">
        <v>35</v>
      </c>
      <c r="G540" s="25">
        <v>1310</v>
      </c>
      <c r="H540" s="25">
        <v>709410000</v>
      </c>
      <c r="I540" s="26" t="s">
        <v>32</v>
      </c>
      <c r="J540" s="27" t="s">
        <v>414</v>
      </c>
      <c r="K540" s="24">
        <v>94591131</v>
      </c>
      <c r="L540" s="24">
        <v>94591131</v>
      </c>
      <c r="M540" s="24">
        <v>0</v>
      </c>
      <c r="N540" s="24">
        <v>0</v>
      </c>
      <c r="O540" s="24">
        <f t="shared" si="135"/>
        <v>94591131</v>
      </c>
      <c r="P540" s="24">
        <v>0</v>
      </c>
      <c r="Q540" s="24">
        <v>16777286.359999999</v>
      </c>
      <c r="R540" s="24">
        <v>0</v>
      </c>
      <c r="S540" s="24">
        <v>6870495.6399999997</v>
      </c>
      <c r="T540" s="24">
        <v>6870495.6399999997</v>
      </c>
      <c r="U540" s="24">
        <v>0</v>
      </c>
      <c r="V540" s="24">
        <v>70943349</v>
      </c>
      <c r="W540" s="24">
        <v>0</v>
      </c>
      <c r="X540" s="24">
        <f t="shared" si="154"/>
        <v>70943349</v>
      </c>
      <c r="Y540" s="12">
        <f t="shared" si="150"/>
        <v>7.2633613398702251E-2</v>
      </c>
      <c r="Z540" s="12">
        <f t="shared" si="151"/>
        <v>7.2633613398702251E-2</v>
      </c>
      <c r="AA540" s="12">
        <f t="shared" si="152"/>
        <v>0.17736637867243599</v>
      </c>
      <c r="AB540" s="13">
        <f t="shared" si="153"/>
        <v>0.24999999207113824</v>
      </c>
    </row>
    <row r="541" spans="1:28" ht="72.5" outlineLevel="2" x14ac:dyDescent="0.35">
      <c r="A541" s="25" t="s">
        <v>30</v>
      </c>
      <c r="B541" s="25" t="s">
        <v>31</v>
      </c>
      <c r="C541" s="25" t="s">
        <v>101</v>
      </c>
      <c r="D541" s="25" t="s">
        <v>102</v>
      </c>
      <c r="E541" s="25" t="s">
        <v>118</v>
      </c>
      <c r="F541" s="26" t="s">
        <v>35</v>
      </c>
      <c r="G541" s="25">
        <v>1310</v>
      </c>
      <c r="H541" s="25">
        <v>709410000</v>
      </c>
      <c r="I541" s="26" t="s">
        <v>32</v>
      </c>
      <c r="J541" s="27" t="s">
        <v>415</v>
      </c>
      <c r="K541" s="24">
        <v>2142385</v>
      </c>
      <c r="L541" s="24">
        <v>2142385</v>
      </c>
      <c r="M541" s="24">
        <v>0</v>
      </c>
      <c r="N541" s="24">
        <v>0</v>
      </c>
      <c r="O541" s="24">
        <f t="shared" si="135"/>
        <v>2142385</v>
      </c>
      <c r="P541" s="24">
        <v>0</v>
      </c>
      <c r="Q541" s="24">
        <v>379986.84</v>
      </c>
      <c r="R541" s="24">
        <v>0</v>
      </c>
      <c r="S541" s="24">
        <v>155609.16</v>
      </c>
      <c r="T541" s="24">
        <v>155609.16</v>
      </c>
      <c r="U541" s="24">
        <v>0</v>
      </c>
      <c r="V541" s="24">
        <v>1606789</v>
      </c>
      <c r="W541" s="24">
        <v>0</v>
      </c>
      <c r="X541" s="24">
        <f t="shared" si="154"/>
        <v>1606789</v>
      </c>
      <c r="Y541" s="12">
        <f t="shared" si="150"/>
        <v>7.263361160575714E-2</v>
      </c>
      <c r="Z541" s="12">
        <f t="shared" si="151"/>
        <v>7.263361160575714E-2</v>
      </c>
      <c r="AA541" s="12">
        <f t="shared" si="152"/>
        <v>0.177366271701865</v>
      </c>
      <c r="AB541" s="13">
        <f t="shared" si="153"/>
        <v>0.24999988330762213</v>
      </c>
    </row>
    <row r="542" spans="1:28" ht="43.5" outlineLevel="2" x14ac:dyDescent="0.35">
      <c r="A542" s="25" t="s">
        <v>30</v>
      </c>
      <c r="B542" s="25" t="s">
        <v>31</v>
      </c>
      <c r="C542" s="25" t="s">
        <v>101</v>
      </c>
      <c r="D542" s="25" t="s">
        <v>102</v>
      </c>
      <c r="E542" s="25" t="s">
        <v>119</v>
      </c>
      <c r="F542" s="26" t="s">
        <v>35</v>
      </c>
      <c r="G542" s="25">
        <v>1310</v>
      </c>
      <c r="H542" s="25">
        <v>709410000</v>
      </c>
      <c r="I542" s="26" t="s">
        <v>32</v>
      </c>
      <c r="J542" s="27" t="s">
        <v>416</v>
      </c>
      <c r="K542" s="24">
        <v>300000000</v>
      </c>
      <c r="L542" s="24">
        <v>300000000</v>
      </c>
      <c r="M542" s="24">
        <v>0</v>
      </c>
      <c r="N542" s="24">
        <v>0</v>
      </c>
      <c r="O542" s="24">
        <f t="shared" si="135"/>
        <v>300000000</v>
      </c>
      <c r="P542" s="24">
        <v>0</v>
      </c>
      <c r="Q542" s="24">
        <v>0</v>
      </c>
      <c r="R542" s="24">
        <v>0</v>
      </c>
      <c r="S542" s="24">
        <v>0</v>
      </c>
      <c r="T542" s="24">
        <v>0</v>
      </c>
      <c r="U542" s="24">
        <v>300000000</v>
      </c>
      <c r="V542" s="24">
        <v>300000000</v>
      </c>
      <c r="W542" s="24">
        <v>300000000</v>
      </c>
      <c r="X542" s="24">
        <f t="shared" si="154"/>
        <v>0</v>
      </c>
      <c r="Y542" s="12">
        <f t="shared" si="150"/>
        <v>0</v>
      </c>
      <c r="Z542" s="12">
        <f t="shared" si="151"/>
        <v>0</v>
      </c>
      <c r="AA542" s="12">
        <f t="shared" si="152"/>
        <v>0</v>
      </c>
      <c r="AB542" s="13">
        <f t="shared" si="153"/>
        <v>0</v>
      </c>
    </row>
    <row r="543" spans="1:28" ht="43.5" outlineLevel="2" x14ac:dyDescent="0.35">
      <c r="A543" s="25" t="s">
        <v>30</v>
      </c>
      <c r="B543" s="25" t="s">
        <v>31</v>
      </c>
      <c r="C543" s="25" t="s">
        <v>101</v>
      </c>
      <c r="D543" s="25" t="s">
        <v>102</v>
      </c>
      <c r="E543" s="25" t="s">
        <v>120</v>
      </c>
      <c r="F543" s="26" t="s">
        <v>35</v>
      </c>
      <c r="G543" s="25">
        <v>1310</v>
      </c>
      <c r="H543" s="25">
        <v>709410000</v>
      </c>
      <c r="I543" s="26" t="s">
        <v>32</v>
      </c>
      <c r="J543" s="27" t="s">
        <v>417</v>
      </c>
      <c r="K543" s="24">
        <v>600000000</v>
      </c>
      <c r="L543" s="24">
        <v>600000000</v>
      </c>
      <c r="M543" s="24">
        <v>0</v>
      </c>
      <c r="N543" s="24">
        <v>0</v>
      </c>
      <c r="O543" s="24">
        <f t="shared" si="135"/>
        <v>600000000</v>
      </c>
      <c r="P543" s="24">
        <v>0</v>
      </c>
      <c r="Q543" s="24">
        <v>0</v>
      </c>
      <c r="R543" s="24">
        <v>0</v>
      </c>
      <c r="S543" s="24">
        <v>0</v>
      </c>
      <c r="T543" s="24">
        <v>0</v>
      </c>
      <c r="U543" s="24">
        <v>600000000</v>
      </c>
      <c r="V543" s="24">
        <v>600000000</v>
      </c>
      <c r="W543" s="24">
        <v>600000000</v>
      </c>
      <c r="X543" s="24">
        <f t="shared" si="154"/>
        <v>0</v>
      </c>
      <c r="Y543" s="12">
        <f t="shared" si="150"/>
        <v>0</v>
      </c>
      <c r="Z543" s="12">
        <f t="shared" si="151"/>
        <v>0</v>
      </c>
      <c r="AA543" s="12">
        <f t="shared" si="152"/>
        <v>0</v>
      </c>
      <c r="AB543" s="13">
        <f t="shared" si="153"/>
        <v>0</v>
      </c>
    </row>
    <row r="544" spans="1:28" ht="58" outlineLevel="2" x14ac:dyDescent="0.35">
      <c r="A544" s="25" t="s">
        <v>30</v>
      </c>
      <c r="B544" s="25" t="s">
        <v>31</v>
      </c>
      <c r="C544" s="25" t="s">
        <v>101</v>
      </c>
      <c r="D544" s="25" t="s">
        <v>102</v>
      </c>
      <c r="E544" s="25" t="s">
        <v>121</v>
      </c>
      <c r="F544" s="26" t="s">
        <v>35</v>
      </c>
      <c r="G544" s="25">
        <v>1310</v>
      </c>
      <c r="H544" s="25">
        <v>709410000</v>
      </c>
      <c r="I544" s="26" t="s">
        <v>32</v>
      </c>
      <c r="J544" s="27" t="s">
        <v>418</v>
      </c>
      <c r="K544" s="24">
        <v>505200000</v>
      </c>
      <c r="L544" s="24">
        <v>505200000</v>
      </c>
      <c r="M544" s="24">
        <v>0</v>
      </c>
      <c r="N544" s="24">
        <v>0</v>
      </c>
      <c r="O544" s="24">
        <f t="shared" si="135"/>
        <v>505200000</v>
      </c>
      <c r="P544" s="24">
        <v>0</v>
      </c>
      <c r="Q544" s="24">
        <v>0</v>
      </c>
      <c r="R544" s="24">
        <v>0</v>
      </c>
      <c r="S544" s="24">
        <v>0</v>
      </c>
      <c r="T544" s="24">
        <v>0</v>
      </c>
      <c r="U544" s="24">
        <v>505200000</v>
      </c>
      <c r="V544" s="24">
        <v>505200000</v>
      </c>
      <c r="W544" s="24">
        <v>505200000</v>
      </c>
      <c r="X544" s="24">
        <f t="shared" si="154"/>
        <v>0</v>
      </c>
      <c r="Y544" s="12">
        <f t="shared" si="150"/>
        <v>0</v>
      </c>
      <c r="Z544" s="12">
        <f t="shared" si="151"/>
        <v>0</v>
      </c>
      <c r="AA544" s="12">
        <f t="shared" si="152"/>
        <v>0</v>
      </c>
      <c r="AB544" s="13">
        <f t="shared" si="153"/>
        <v>0</v>
      </c>
    </row>
    <row r="545" spans="1:28" ht="43.5" outlineLevel="2" x14ac:dyDescent="0.35">
      <c r="A545" s="25" t="s">
        <v>30</v>
      </c>
      <c r="B545" s="25" t="s">
        <v>31</v>
      </c>
      <c r="C545" s="25" t="s">
        <v>101</v>
      </c>
      <c r="D545" s="25" t="s">
        <v>102</v>
      </c>
      <c r="E545" s="25" t="s">
        <v>122</v>
      </c>
      <c r="F545" s="26" t="s">
        <v>35</v>
      </c>
      <c r="G545" s="25">
        <v>1310</v>
      </c>
      <c r="H545" s="25">
        <v>709410000</v>
      </c>
      <c r="I545" s="26" t="s">
        <v>32</v>
      </c>
      <c r="J545" s="27" t="s">
        <v>419</v>
      </c>
      <c r="K545" s="24">
        <v>1400000000</v>
      </c>
      <c r="L545" s="24">
        <v>1400000000</v>
      </c>
      <c r="M545" s="24">
        <v>0</v>
      </c>
      <c r="N545" s="24">
        <v>0</v>
      </c>
      <c r="O545" s="24">
        <f t="shared" si="135"/>
        <v>1400000000</v>
      </c>
      <c r="P545" s="24">
        <v>0</v>
      </c>
      <c r="Q545" s="24">
        <v>0</v>
      </c>
      <c r="R545" s="24">
        <v>0</v>
      </c>
      <c r="S545" s="24">
        <v>0</v>
      </c>
      <c r="T545" s="24">
        <v>0</v>
      </c>
      <c r="U545" s="24">
        <v>1400000000</v>
      </c>
      <c r="V545" s="24">
        <v>1400000000</v>
      </c>
      <c r="W545" s="24">
        <v>1400000000</v>
      </c>
      <c r="X545" s="24">
        <f t="shared" si="154"/>
        <v>0</v>
      </c>
      <c r="Y545" s="12">
        <f t="shared" si="150"/>
        <v>0</v>
      </c>
      <c r="Z545" s="12">
        <f t="shared" si="151"/>
        <v>0</v>
      </c>
      <c r="AA545" s="12">
        <f t="shared" si="152"/>
        <v>0</v>
      </c>
      <c r="AB545" s="13">
        <f t="shared" si="153"/>
        <v>0</v>
      </c>
    </row>
    <row r="546" spans="1:28" ht="72.5" outlineLevel="2" x14ac:dyDescent="0.35">
      <c r="A546" s="25" t="s">
        <v>30</v>
      </c>
      <c r="B546" s="25" t="s">
        <v>31</v>
      </c>
      <c r="C546" s="25" t="s">
        <v>101</v>
      </c>
      <c r="D546" s="25" t="s">
        <v>102</v>
      </c>
      <c r="E546" s="25" t="s">
        <v>123</v>
      </c>
      <c r="F546" s="26" t="s">
        <v>35</v>
      </c>
      <c r="G546" s="25">
        <v>1310</v>
      </c>
      <c r="H546" s="25">
        <v>709410000</v>
      </c>
      <c r="I546" s="26" t="s">
        <v>32</v>
      </c>
      <c r="J546" s="27" t="s">
        <v>420</v>
      </c>
      <c r="K546" s="24">
        <v>924982309</v>
      </c>
      <c r="L546" s="24">
        <v>924982309</v>
      </c>
      <c r="M546" s="24">
        <v>0</v>
      </c>
      <c r="N546" s="24">
        <v>0</v>
      </c>
      <c r="O546" s="24">
        <f t="shared" si="135"/>
        <v>924982309</v>
      </c>
      <c r="P546" s="24">
        <v>0</v>
      </c>
      <c r="Q546" s="24">
        <v>0</v>
      </c>
      <c r="R546" s="24">
        <v>0</v>
      </c>
      <c r="S546" s="24">
        <v>0</v>
      </c>
      <c r="T546" s="24">
        <v>0</v>
      </c>
      <c r="U546" s="24">
        <v>924982309</v>
      </c>
      <c r="V546" s="24">
        <v>924982309</v>
      </c>
      <c r="W546" s="24">
        <v>924982309</v>
      </c>
      <c r="X546" s="24">
        <f t="shared" si="154"/>
        <v>0</v>
      </c>
      <c r="Y546" s="12">
        <f t="shared" si="150"/>
        <v>0</v>
      </c>
      <c r="Z546" s="12">
        <f t="shared" si="151"/>
        <v>0</v>
      </c>
      <c r="AA546" s="12">
        <f t="shared" si="152"/>
        <v>0</v>
      </c>
      <c r="AB546" s="13">
        <f t="shared" si="153"/>
        <v>0</v>
      </c>
    </row>
    <row r="547" spans="1:28" ht="87" outlineLevel="2" x14ac:dyDescent="0.35">
      <c r="A547" s="25" t="s">
        <v>30</v>
      </c>
      <c r="B547" s="25" t="s">
        <v>31</v>
      </c>
      <c r="C547" s="25" t="s">
        <v>101</v>
      </c>
      <c r="D547" s="25" t="s">
        <v>102</v>
      </c>
      <c r="E547" s="25" t="s">
        <v>124</v>
      </c>
      <c r="F547" s="26" t="s">
        <v>35</v>
      </c>
      <c r="G547" s="25">
        <v>1310</v>
      </c>
      <c r="H547" s="25">
        <v>709410000</v>
      </c>
      <c r="I547" s="26" t="s">
        <v>32</v>
      </c>
      <c r="J547" s="27" t="s">
        <v>421</v>
      </c>
      <c r="K547" s="24">
        <v>2000000000</v>
      </c>
      <c r="L547" s="24">
        <v>2000000000</v>
      </c>
      <c r="M547" s="24">
        <v>0</v>
      </c>
      <c r="N547" s="24">
        <v>0</v>
      </c>
      <c r="O547" s="24">
        <f t="shared" ref="O547:O610" si="155">$L547+$M547</f>
        <v>2000000000</v>
      </c>
      <c r="P547" s="24">
        <v>0</v>
      </c>
      <c r="Q547" s="24">
        <v>0</v>
      </c>
      <c r="R547" s="24">
        <v>0</v>
      </c>
      <c r="S547" s="24">
        <v>0</v>
      </c>
      <c r="T547" s="24">
        <v>0</v>
      </c>
      <c r="U547" s="24">
        <v>2000000000</v>
      </c>
      <c r="V547" s="24">
        <v>2000000000</v>
      </c>
      <c r="W547" s="24">
        <v>2000000000</v>
      </c>
      <c r="X547" s="24">
        <f t="shared" si="154"/>
        <v>0</v>
      </c>
      <c r="Y547" s="12">
        <f t="shared" si="150"/>
        <v>0</v>
      </c>
      <c r="Z547" s="12">
        <f t="shared" si="151"/>
        <v>0</v>
      </c>
      <c r="AA547" s="12">
        <f t="shared" si="152"/>
        <v>0</v>
      </c>
      <c r="AB547" s="13">
        <f t="shared" si="153"/>
        <v>0</v>
      </c>
    </row>
    <row r="548" spans="1:28" ht="87" outlineLevel="2" x14ac:dyDescent="0.35">
      <c r="A548" s="25" t="s">
        <v>30</v>
      </c>
      <c r="B548" s="25" t="s">
        <v>31</v>
      </c>
      <c r="C548" s="25" t="s">
        <v>101</v>
      </c>
      <c r="D548" s="25" t="s">
        <v>102</v>
      </c>
      <c r="E548" s="25" t="s">
        <v>125</v>
      </c>
      <c r="F548" s="26" t="s">
        <v>35</v>
      </c>
      <c r="G548" s="25">
        <v>1310</v>
      </c>
      <c r="H548" s="25">
        <v>709410000</v>
      </c>
      <c r="I548" s="26" t="s">
        <v>32</v>
      </c>
      <c r="J548" s="27" t="s">
        <v>422</v>
      </c>
      <c r="K548" s="24">
        <v>1500000000</v>
      </c>
      <c r="L548" s="24">
        <v>1500000000</v>
      </c>
      <c r="M548" s="24">
        <v>0</v>
      </c>
      <c r="N548" s="24">
        <v>0</v>
      </c>
      <c r="O548" s="24">
        <f t="shared" si="155"/>
        <v>1500000000</v>
      </c>
      <c r="P548" s="24">
        <v>0</v>
      </c>
      <c r="Q548" s="24">
        <v>0</v>
      </c>
      <c r="R548" s="24">
        <v>0</v>
      </c>
      <c r="S548" s="24">
        <v>0</v>
      </c>
      <c r="T548" s="24">
        <v>0</v>
      </c>
      <c r="U548" s="24">
        <v>1500000000</v>
      </c>
      <c r="V548" s="24">
        <v>1500000000</v>
      </c>
      <c r="W548" s="24">
        <v>1500000000</v>
      </c>
      <c r="X548" s="24">
        <f t="shared" si="154"/>
        <v>0</v>
      </c>
      <c r="Y548" s="12">
        <f t="shared" si="150"/>
        <v>0</v>
      </c>
      <c r="Z548" s="12">
        <f t="shared" si="151"/>
        <v>0</v>
      </c>
      <c r="AA548" s="12">
        <f t="shared" si="152"/>
        <v>0</v>
      </c>
      <c r="AB548" s="13">
        <f t="shared" si="153"/>
        <v>0</v>
      </c>
    </row>
    <row r="549" spans="1:28" ht="87" outlineLevel="2" x14ac:dyDescent="0.35">
      <c r="A549" s="25" t="s">
        <v>141</v>
      </c>
      <c r="B549" s="25" t="s">
        <v>31</v>
      </c>
      <c r="C549" s="25" t="s">
        <v>101</v>
      </c>
      <c r="D549" s="25" t="s">
        <v>102</v>
      </c>
      <c r="E549" s="25" t="s">
        <v>52</v>
      </c>
      <c r="F549" s="26" t="s">
        <v>35</v>
      </c>
      <c r="G549" s="25">
        <v>1310</v>
      </c>
      <c r="H549" s="25">
        <v>709800000</v>
      </c>
      <c r="I549" s="26" t="s">
        <v>32</v>
      </c>
      <c r="J549" s="27" t="s">
        <v>399</v>
      </c>
      <c r="K549" s="24">
        <v>59506781</v>
      </c>
      <c r="L549" s="24">
        <v>59506781</v>
      </c>
      <c r="M549" s="24">
        <v>0</v>
      </c>
      <c r="N549" s="24">
        <v>0</v>
      </c>
      <c r="O549" s="24">
        <f t="shared" si="155"/>
        <v>59506781</v>
      </c>
      <c r="P549" s="24">
        <v>0</v>
      </c>
      <c r="Q549" s="24">
        <v>48454111.799999997</v>
      </c>
      <c r="R549" s="24">
        <v>0</v>
      </c>
      <c r="S549" s="24">
        <v>11052669.199999999</v>
      </c>
      <c r="T549" s="24">
        <v>11052669.199999999</v>
      </c>
      <c r="U549" s="24">
        <v>0</v>
      </c>
      <c r="V549" s="24">
        <v>0</v>
      </c>
      <c r="W549" s="24">
        <v>0</v>
      </c>
      <c r="X549" s="24">
        <f t="shared" si="154"/>
        <v>3.7252902984619141E-9</v>
      </c>
      <c r="Y549" s="12">
        <f t="shared" si="150"/>
        <v>0.18573797833225089</v>
      </c>
      <c r="Z549" s="12">
        <f t="shared" si="151"/>
        <v>0.18573797833225089</v>
      </c>
      <c r="AA549" s="12">
        <f t="shared" si="152"/>
        <v>0.81426202166774908</v>
      </c>
      <c r="AB549" s="13">
        <f t="shared" si="153"/>
        <v>1</v>
      </c>
    </row>
    <row r="550" spans="1:28" ht="87" outlineLevel="2" x14ac:dyDescent="0.35">
      <c r="A550" s="25" t="s">
        <v>141</v>
      </c>
      <c r="B550" s="25" t="s">
        <v>31</v>
      </c>
      <c r="C550" s="25" t="s">
        <v>101</v>
      </c>
      <c r="D550" s="25" t="s">
        <v>102</v>
      </c>
      <c r="E550" s="25" t="s">
        <v>103</v>
      </c>
      <c r="F550" s="26" t="s">
        <v>35</v>
      </c>
      <c r="G550" s="25">
        <v>1310</v>
      </c>
      <c r="H550" s="25">
        <v>709800000</v>
      </c>
      <c r="I550" s="26" t="s">
        <v>32</v>
      </c>
      <c r="J550" s="27" t="s">
        <v>400</v>
      </c>
      <c r="K550" s="24">
        <v>26873080</v>
      </c>
      <c r="L550" s="24">
        <v>26873080</v>
      </c>
      <c r="M550" s="24">
        <v>0</v>
      </c>
      <c r="N550" s="24">
        <v>0</v>
      </c>
      <c r="O550" s="24">
        <f t="shared" si="155"/>
        <v>26873080</v>
      </c>
      <c r="P550" s="24">
        <v>0</v>
      </c>
      <c r="Q550" s="24">
        <v>20805411.109999999</v>
      </c>
      <c r="R550" s="24">
        <v>0</v>
      </c>
      <c r="S550" s="24">
        <v>6067668.8899999997</v>
      </c>
      <c r="T550" s="24">
        <v>6067668.8899999997</v>
      </c>
      <c r="U550" s="24">
        <v>0</v>
      </c>
      <c r="V550" s="24">
        <v>0</v>
      </c>
      <c r="W550" s="24">
        <v>0</v>
      </c>
      <c r="X550" s="24">
        <f t="shared" si="154"/>
        <v>9.3132257461547852E-10</v>
      </c>
      <c r="Y550" s="12">
        <f t="shared" si="150"/>
        <v>0.22578985698699217</v>
      </c>
      <c r="Z550" s="12">
        <f t="shared" si="151"/>
        <v>0.22578985698699217</v>
      </c>
      <c r="AA550" s="12">
        <f t="shared" si="152"/>
        <v>0.77421014301300783</v>
      </c>
      <c r="AB550" s="13">
        <f t="shared" si="153"/>
        <v>1</v>
      </c>
    </row>
    <row r="551" spans="1:28" ht="58" outlineLevel="2" x14ac:dyDescent="0.35">
      <c r="A551" s="25" t="s">
        <v>141</v>
      </c>
      <c r="B551" s="25" t="s">
        <v>31</v>
      </c>
      <c r="C551" s="25" t="s">
        <v>101</v>
      </c>
      <c r="D551" s="25" t="s">
        <v>102</v>
      </c>
      <c r="E551" s="25" t="s">
        <v>104</v>
      </c>
      <c r="F551" s="26" t="s">
        <v>35</v>
      </c>
      <c r="G551" s="25">
        <v>1310</v>
      </c>
      <c r="H551" s="25">
        <v>709800000</v>
      </c>
      <c r="I551" s="26" t="s">
        <v>32</v>
      </c>
      <c r="J551" s="27" t="s">
        <v>401</v>
      </c>
      <c r="K551" s="24">
        <v>5938976677</v>
      </c>
      <c r="L551" s="24">
        <v>5938976677</v>
      </c>
      <c r="M551" s="24">
        <v>0</v>
      </c>
      <c r="N551" s="24">
        <v>0</v>
      </c>
      <c r="O551" s="24">
        <f t="shared" si="155"/>
        <v>5938976677</v>
      </c>
      <c r="P551" s="24">
        <v>0</v>
      </c>
      <c r="Q551" s="24">
        <v>4883702425.7399998</v>
      </c>
      <c r="R551" s="24">
        <v>0</v>
      </c>
      <c r="S551" s="24">
        <v>1055274251.26</v>
      </c>
      <c r="T551" s="24">
        <v>1055274251.26</v>
      </c>
      <c r="U551" s="24">
        <v>0</v>
      </c>
      <c r="V551" s="24">
        <v>0</v>
      </c>
      <c r="W551" s="24">
        <v>0</v>
      </c>
      <c r="X551" s="24">
        <f t="shared" si="154"/>
        <v>2.384185791015625E-7</v>
      </c>
      <c r="Y551" s="12">
        <f t="shared" si="150"/>
        <v>0.17768620903105797</v>
      </c>
      <c r="Z551" s="12">
        <f t="shared" si="151"/>
        <v>0.17768620903105797</v>
      </c>
      <c r="AA551" s="12">
        <f t="shared" si="152"/>
        <v>0.82231379096894197</v>
      </c>
      <c r="AB551" s="13">
        <f t="shared" si="153"/>
        <v>1</v>
      </c>
    </row>
    <row r="552" spans="1:28" ht="87" outlineLevel="2" x14ac:dyDescent="0.35">
      <c r="A552" s="25" t="s">
        <v>199</v>
      </c>
      <c r="B552" s="25" t="s">
        <v>200</v>
      </c>
      <c r="C552" s="25" t="s">
        <v>101</v>
      </c>
      <c r="D552" s="25" t="s">
        <v>102</v>
      </c>
      <c r="E552" s="25" t="s">
        <v>52</v>
      </c>
      <c r="F552" s="26" t="s">
        <v>35</v>
      </c>
      <c r="G552" s="25">
        <v>1310</v>
      </c>
      <c r="H552" s="25">
        <v>709800000</v>
      </c>
      <c r="I552" s="26" t="s">
        <v>32</v>
      </c>
      <c r="J552" s="27" t="s">
        <v>399</v>
      </c>
      <c r="K552" s="24">
        <v>1581315</v>
      </c>
      <c r="L552" s="24">
        <v>1581315</v>
      </c>
      <c r="M552" s="24">
        <v>0</v>
      </c>
      <c r="N552" s="24">
        <v>0</v>
      </c>
      <c r="O552" s="24">
        <f t="shared" si="155"/>
        <v>1581315</v>
      </c>
      <c r="P552" s="24">
        <v>0</v>
      </c>
      <c r="Q552" s="24">
        <v>1370317.92</v>
      </c>
      <c r="R552" s="24">
        <v>0</v>
      </c>
      <c r="S552" s="24">
        <v>210997.08</v>
      </c>
      <c r="T552" s="24">
        <v>210997.08</v>
      </c>
      <c r="U552" s="24">
        <v>0</v>
      </c>
      <c r="V552" s="24">
        <v>0</v>
      </c>
      <c r="W552" s="24">
        <v>0</v>
      </c>
      <c r="X552" s="24">
        <f t="shared" si="154"/>
        <v>8.7311491370201111E-11</v>
      </c>
      <c r="Y552" s="12">
        <f t="shared" si="150"/>
        <v>0.13343140361028638</v>
      </c>
      <c r="Z552" s="12">
        <f t="shared" si="151"/>
        <v>0.13343140361028638</v>
      </c>
      <c r="AA552" s="12">
        <f t="shared" si="152"/>
        <v>0.86656859638971362</v>
      </c>
      <c r="AB552" s="13">
        <f t="shared" si="153"/>
        <v>1</v>
      </c>
    </row>
    <row r="553" spans="1:28" ht="87" outlineLevel="2" x14ac:dyDescent="0.35">
      <c r="A553" s="25" t="s">
        <v>199</v>
      </c>
      <c r="B553" s="25" t="s">
        <v>200</v>
      </c>
      <c r="C553" s="25" t="s">
        <v>101</v>
      </c>
      <c r="D553" s="25" t="s">
        <v>102</v>
      </c>
      <c r="E553" s="25" t="s">
        <v>103</v>
      </c>
      <c r="F553" s="26" t="s">
        <v>35</v>
      </c>
      <c r="G553" s="25">
        <v>1310</v>
      </c>
      <c r="H553" s="25">
        <v>709800000</v>
      </c>
      <c r="I553" s="26" t="s">
        <v>32</v>
      </c>
      <c r="J553" s="27" t="s">
        <v>400</v>
      </c>
      <c r="K553" s="24">
        <v>909524</v>
      </c>
      <c r="L553" s="24">
        <v>909524</v>
      </c>
      <c r="M553" s="24">
        <v>0</v>
      </c>
      <c r="N553" s="24">
        <v>0</v>
      </c>
      <c r="O553" s="24">
        <f t="shared" si="155"/>
        <v>909524</v>
      </c>
      <c r="P553" s="24">
        <v>0</v>
      </c>
      <c r="Q553" s="24">
        <v>727870.38</v>
      </c>
      <c r="R553" s="24">
        <v>0</v>
      </c>
      <c r="S553" s="24">
        <v>181653.62</v>
      </c>
      <c r="T553" s="24">
        <v>181653.62</v>
      </c>
      <c r="U553" s="24">
        <v>0</v>
      </c>
      <c r="V553" s="24">
        <v>0</v>
      </c>
      <c r="W553" s="24">
        <v>0</v>
      </c>
      <c r="X553" s="24">
        <f t="shared" si="154"/>
        <v>0</v>
      </c>
      <c r="Y553" s="12">
        <f t="shared" si="150"/>
        <v>0.19972383356568929</v>
      </c>
      <c r="Z553" s="12">
        <f t="shared" si="151"/>
        <v>0.19972383356568929</v>
      </c>
      <c r="AA553" s="12">
        <f t="shared" si="152"/>
        <v>0.80027616643431065</v>
      </c>
      <c r="AB553" s="13">
        <f t="shared" si="153"/>
        <v>1</v>
      </c>
    </row>
    <row r="554" spans="1:28" ht="58" outlineLevel="2" x14ac:dyDescent="0.35">
      <c r="A554" s="25" t="s">
        <v>199</v>
      </c>
      <c r="B554" s="25" t="s">
        <v>200</v>
      </c>
      <c r="C554" s="25" t="s">
        <v>101</v>
      </c>
      <c r="D554" s="25" t="s">
        <v>102</v>
      </c>
      <c r="E554" s="25" t="s">
        <v>104</v>
      </c>
      <c r="F554" s="26" t="s">
        <v>35</v>
      </c>
      <c r="G554" s="25">
        <v>1310</v>
      </c>
      <c r="H554" s="25">
        <v>709800000</v>
      </c>
      <c r="I554" s="26" t="s">
        <v>32</v>
      </c>
      <c r="J554" s="27" t="s">
        <v>401</v>
      </c>
      <c r="K554" s="24">
        <v>4785352</v>
      </c>
      <c r="L554" s="24">
        <v>4785352</v>
      </c>
      <c r="M554" s="24">
        <v>0</v>
      </c>
      <c r="N554" s="24">
        <v>0</v>
      </c>
      <c r="O554" s="24">
        <f t="shared" si="155"/>
        <v>4785352</v>
      </c>
      <c r="P554" s="24">
        <v>0</v>
      </c>
      <c r="Q554" s="24">
        <v>4233300.12</v>
      </c>
      <c r="R554" s="24">
        <v>0</v>
      </c>
      <c r="S554" s="24">
        <v>552051.88</v>
      </c>
      <c r="T554" s="24">
        <v>552051.88</v>
      </c>
      <c r="U554" s="24">
        <v>0</v>
      </c>
      <c r="V554" s="24">
        <v>0</v>
      </c>
      <c r="W554" s="24">
        <v>0</v>
      </c>
      <c r="X554" s="24">
        <f t="shared" si="154"/>
        <v>-1.1641532182693481E-10</v>
      </c>
      <c r="Y554" s="12">
        <f t="shared" si="150"/>
        <v>0.11536285731958694</v>
      </c>
      <c r="Z554" s="12">
        <f t="shared" si="151"/>
        <v>0.11536285731958694</v>
      </c>
      <c r="AA554" s="12">
        <f t="shared" si="152"/>
        <v>0.88463714268041305</v>
      </c>
      <c r="AB554" s="13">
        <f t="shared" si="153"/>
        <v>1</v>
      </c>
    </row>
    <row r="555" spans="1:28" ht="87" outlineLevel="2" x14ac:dyDescent="0.35">
      <c r="A555" s="25" t="s">
        <v>199</v>
      </c>
      <c r="B555" s="25" t="s">
        <v>204</v>
      </c>
      <c r="C555" s="25" t="s">
        <v>101</v>
      </c>
      <c r="D555" s="25" t="s">
        <v>102</v>
      </c>
      <c r="E555" s="25" t="s">
        <v>52</v>
      </c>
      <c r="F555" s="26" t="s">
        <v>35</v>
      </c>
      <c r="G555" s="25">
        <v>1310</v>
      </c>
      <c r="H555" s="25">
        <v>709800000</v>
      </c>
      <c r="I555" s="26" t="s">
        <v>32</v>
      </c>
      <c r="J555" s="27" t="s">
        <v>399</v>
      </c>
      <c r="K555" s="24">
        <v>30165328</v>
      </c>
      <c r="L555" s="24">
        <v>30165328</v>
      </c>
      <c r="M555" s="24">
        <v>0</v>
      </c>
      <c r="N555" s="24">
        <v>0</v>
      </c>
      <c r="O555" s="24">
        <f t="shared" si="155"/>
        <v>30165328</v>
      </c>
      <c r="P555" s="24">
        <v>0</v>
      </c>
      <c r="Q555" s="24">
        <v>25724407.34</v>
      </c>
      <c r="R555" s="24">
        <v>0</v>
      </c>
      <c r="S555" s="24">
        <v>4440920.66</v>
      </c>
      <c r="T555" s="24">
        <v>4440920.66</v>
      </c>
      <c r="U555" s="24">
        <v>0</v>
      </c>
      <c r="V555" s="24">
        <v>0</v>
      </c>
      <c r="W555" s="24">
        <v>0</v>
      </c>
      <c r="X555" s="24">
        <f t="shared" si="154"/>
        <v>0</v>
      </c>
      <c r="Y555" s="12">
        <f t="shared" si="150"/>
        <v>0.14721937251933745</v>
      </c>
      <c r="Z555" s="12">
        <f t="shared" si="151"/>
        <v>0.14721937251933745</v>
      </c>
      <c r="AA555" s="12">
        <f t="shared" si="152"/>
        <v>0.85278062748066252</v>
      </c>
      <c r="AB555" s="13">
        <f t="shared" si="153"/>
        <v>1</v>
      </c>
    </row>
    <row r="556" spans="1:28" ht="217.5" outlineLevel="2" x14ac:dyDescent="0.35">
      <c r="A556" s="25" t="s">
        <v>199</v>
      </c>
      <c r="B556" s="25" t="s">
        <v>204</v>
      </c>
      <c r="C556" s="25" t="s">
        <v>101</v>
      </c>
      <c r="D556" s="25" t="s">
        <v>102</v>
      </c>
      <c r="E556" s="25" t="s">
        <v>103</v>
      </c>
      <c r="F556" s="26" t="s">
        <v>35</v>
      </c>
      <c r="G556" s="25">
        <v>1310</v>
      </c>
      <c r="H556" s="25">
        <v>709800000</v>
      </c>
      <c r="I556" s="26" t="s">
        <v>32</v>
      </c>
      <c r="J556" s="27" t="s">
        <v>471</v>
      </c>
      <c r="K556" s="24">
        <v>15738343</v>
      </c>
      <c r="L556" s="24">
        <v>15738343</v>
      </c>
      <c r="M556" s="24">
        <v>0</v>
      </c>
      <c r="N556" s="24">
        <v>0</v>
      </c>
      <c r="O556" s="24">
        <f t="shared" si="155"/>
        <v>15738343</v>
      </c>
      <c r="P556" s="24">
        <v>0</v>
      </c>
      <c r="Q556" s="24">
        <v>12581056.220000001</v>
      </c>
      <c r="R556" s="24">
        <v>0</v>
      </c>
      <c r="S556" s="24">
        <v>3157286.78</v>
      </c>
      <c r="T556" s="24">
        <v>3157286.78</v>
      </c>
      <c r="U556" s="24">
        <v>0</v>
      </c>
      <c r="V556" s="24">
        <v>0</v>
      </c>
      <c r="W556" s="24">
        <v>0</v>
      </c>
      <c r="X556" s="24">
        <f t="shared" si="154"/>
        <v>-4.6566128730773926E-10</v>
      </c>
      <c r="Y556" s="12">
        <f t="shared" si="150"/>
        <v>0.20061113040934486</v>
      </c>
      <c r="Z556" s="12">
        <f t="shared" si="151"/>
        <v>0.20061113040934486</v>
      </c>
      <c r="AA556" s="12">
        <f t="shared" si="152"/>
        <v>0.79938886959065514</v>
      </c>
      <c r="AB556" s="13">
        <f t="shared" si="153"/>
        <v>1</v>
      </c>
    </row>
    <row r="557" spans="1:28" ht="101.5" outlineLevel="2" x14ac:dyDescent="0.35">
      <c r="A557" s="25" t="s">
        <v>199</v>
      </c>
      <c r="B557" s="25" t="s">
        <v>204</v>
      </c>
      <c r="C557" s="25" t="s">
        <v>101</v>
      </c>
      <c r="D557" s="25" t="s">
        <v>102</v>
      </c>
      <c r="E557" s="25" t="s">
        <v>206</v>
      </c>
      <c r="F557" s="26" t="s">
        <v>35</v>
      </c>
      <c r="G557" s="25">
        <v>1310</v>
      </c>
      <c r="H557" s="25">
        <v>709800000</v>
      </c>
      <c r="I557" s="26" t="s">
        <v>32</v>
      </c>
      <c r="J557" s="27" t="s">
        <v>472</v>
      </c>
      <c r="K557" s="24">
        <v>1500000000</v>
      </c>
      <c r="L557" s="24">
        <v>1500000000</v>
      </c>
      <c r="M557" s="24">
        <v>0</v>
      </c>
      <c r="N557" s="24">
        <v>0</v>
      </c>
      <c r="O557" s="24">
        <f t="shared" si="155"/>
        <v>1500000000</v>
      </c>
      <c r="P557" s="24">
        <v>0</v>
      </c>
      <c r="Q557" s="24">
        <v>1386500000</v>
      </c>
      <c r="R557" s="24">
        <v>0</v>
      </c>
      <c r="S557" s="24">
        <v>13500000</v>
      </c>
      <c r="T557" s="24">
        <v>13500000</v>
      </c>
      <c r="U557" s="24">
        <v>0</v>
      </c>
      <c r="V557" s="24">
        <v>100000000</v>
      </c>
      <c r="W557" s="24">
        <v>0</v>
      </c>
      <c r="X557" s="24">
        <f t="shared" ref="X557:X588" si="156">+$O557-$P557-$Q557-$R557-$S557-$W557</f>
        <v>100000000</v>
      </c>
      <c r="Y557" s="12">
        <f t="shared" si="150"/>
        <v>8.9999999999999993E-3</v>
      </c>
      <c r="Z557" s="12">
        <f t="shared" si="151"/>
        <v>8.9999999999999993E-3</v>
      </c>
      <c r="AA557" s="12">
        <f t="shared" si="152"/>
        <v>0.92433333333333334</v>
      </c>
      <c r="AB557" s="13">
        <f t="shared" si="153"/>
        <v>0.93333333333333335</v>
      </c>
    </row>
    <row r="558" spans="1:28" ht="188.5" outlineLevel="2" x14ac:dyDescent="0.35">
      <c r="A558" s="25" t="s">
        <v>199</v>
      </c>
      <c r="B558" s="25" t="s">
        <v>204</v>
      </c>
      <c r="C558" s="25" t="s">
        <v>101</v>
      </c>
      <c r="D558" s="25" t="s">
        <v>102</v>
      </c>
      <c r="E558" s="25" t="s">
        <v>104</v>
      </c>
      <c r="F558" s="26" t="s">
        <v>35</v>
      </c>
      <c r="G558" s="25">
        <v>1310</v>
      </c>
      <c r="H558" s="25">
        <v>709800000</v>
      </c>
      <c r="I558" s="26" t="s">
        <v>32</v>
      </c>
      <c r="J558" s="27" t="s">
        <v>473</v>
      </c>
      <c r="K558" s="24">
        <v>82805422</v>
      </c>
      <c r="L558" s="24">
        <v>82805422</v>
      </c>
      <c r="M558" s="24">
        <v>0</v>
      </c>
      <c r="N558" s="24">
        <v>0</v>
      </c>
      <c r="O558" s="24">
        <f t="shared" si="155"/>
        <v>82805422</v>
      </c>
      <c r="P558" s="24">
        <v>0</v>
      </c>
      <c r="Q558" s="24">
        <v>72665079.219999999</v>
      </c>
      <c r="R558" s="24">
        <v>0</v>
      </c>
      <c r="S558" s="24">
        <v>10140342.779999999</v>
      </c>
      <c r="T558" s="24">
        <v>10140342.779999999</v>
      </c>
      <c r="U558" s="24">
        <v>0</v>
      </c>
      <c r="V558" s="24">
        <v>0</v>
      </c>
      <c r="W558" s="24">
        <v>0</v>
      </c>
      <c r="X558" s="24">
        <f t="shared" si="156"/>
        <v>1.862645149230957E-9</v>
      </c>
      <c r="Y558" s="12">
        <f t="shared" si="150"/>
        <v>0.12245988891886814</v>
      </c>
      <c r="Z558" s="12">
        <f t="shared" si="151"/>
        <v>0.12245988891886814</v>
      </c>
      <c r="AA558" s="12">
        <f t="shared" si="152"/>
        <v>0.87754011108113184</v>
      </c>
      <c r="AB558" s="13">
        <f t="shared" si="153"/>
        <v>1</v>
      </c>
    </row>
    <row r="559" spans="1:28" ht="159.5" outlineLevel="2" x14ac:dyDescent="0.35">
      <c r="A559" s="25" t="s">
        <v>199</v>
      </c>
      <c r="B559" s="25" t="s">
        <v>204</v>
      </c>
      <c r="C559" s="25" t="s">
        <v>101</v>
      </c>
      <c r="D559" s="25" t="s">
        <v>102</v>
      </c>
      <c r="E559" s="25" t="s">
        <v>207</v>
      </c>
      <c r="F559" s="26" t="s">
        <v>35</v>
      </c>
      <c r="G559" s="25">
        <v>1310</v>
      </c>
      <c r="H559" s="25">
        <v>709800000</v>
      </c>
      <c r="I559" s="26" t="s">
        <v>32</v>
      </c>
      <c r="J559" s="27" t="s">
        <v>474</v>
      </c>
      <c r="K559" s="24">
        <v>500000000</v>
      </c>
      <c r="L559" s="24">
        <v>500000000</v>
      </c>
      <c r="M559" s="24">
        <v>0</v>
      </c>
      <c r="N559" s="24">
        <v>0</v>
      </c>
      <c r="O559" s="24">
        <f t="shared" si="155"/>
        <v>500000000</v>
      </c>
      <c r="P559" s="24">
        <v>0</v>
      </c>
      <c r="Q559" s="24">
        <v>200000000</v>
      </c>
      <c r="R559" s="24">
        <v>0</v>
      </c>
      <c r="S559" s="24">
        <v>0</v>
      </c>
      <c r="T559" s="24">
        <v>0</v>
      </c>
      <c r="U559" s="24">
        <v>0</v>
      </c>
      <c r="V559" s="24">
        <v>300000000</v>
      </c>
      <c r="W559" s="24">
        <v>0</v>
      </c>
      <c r="X559" s="24">
        <f t="shared" si="156"/>
        <v>300000000</v>
      </c>
      <c r="Y559" s="12">
        <f t="shared" si="150"/>
        <v>0</v>
      </c>
      <c r="Z559" s="12">
        <f t="shared" si="151"/>
        <v>0</v>
      </c>
      <c r="AA559" s="12">
        <f t="shared" si="152"/>
        <v>0.4</v>
      </c>
      <c r="AB559" s="13">
        <f t="shared" si="153"/>
        <v>0.4</v>
      </c>
    </row>
    <row r="560" spans="1:28" ht="232" outlineLevel="2" x14ac:dyDescent="0.35">
      <c r="A560" s="25" t="s">
        <v>199</v>
      </c>
      <c r="B560" s="25" t="s">
        <v>204</v>
      </c>
      <c r="C560" s="25" t="s">
        <v>101</v>
      </c>
      <c r="D560" s="25" t="s">
        <v>102</v>
      </c>
      <c r="E560" s="25" t="s">
        <v>208</v>
      </c>
      <c r="F560" s="26" t="s">
        <v>35</v>
      </c>
      <c r="G560" s="25">
        <v>1310</v>
      </c>
      <c r="H560" s="25">
        <v>709800000</v>
      </c>
      <c r="I560" s="26" t="s">
        <v>32</v>
      </c>
      <c r="J560" s="27" t="s">
        <v>475</v>
      </c>
      <c r="K560" s="24">
        <v>150000000</v>
      </c>
      <c r="L560" s="24">
        <v>150000000</v>
      </c>
      <c r="M560" s="24">
        <v>0</v>
      </c>
      <c r="N560" s="24">
        <v>0</v>
      </c>
      <c r="O560" s="24">
        <f t="shared" si="155"/>
        <v>150000000</v>
      </c>
      <c r="P560" s="24">
        <v>0</v>
      </c>
      <c r="Q560" s="24">
        <v>150000000</v>
      </c>
      <c r="R560" s="24">
        <v>0</v>
      </c>
      <c r="S560" s="24">
        <v>0</v>
      </c>
      <c r="T560" s="24">
        <v>0</v>
      </c>
      <c r="U560" s="24">
        <v>0</v>
      </c>
      <c r="V560" s="24">
        <v>0</v>
      </c>
      <c r="W560" s="24">
        <v>0</v>
      </c>
      <c r="X560" s="24">
        <f t="shared" si="156"/>
        <v>0</v>
      </c>
      <c r="Y560" s="12">
        <f t="shared" si="150"/>
        <v>0</v>
      </c>
      <c r="Z560" s="12">
        <f t="shared" si="151"/>
        <v>0</v>
      </c>
      <c r="AA560" s="12">
        <f t="shared" si="152"/>
        <v>1</v>
      </c>
      <c r="AB560" s="13">
        <f t="shared" si="153"/>
        <v>1</v>
      </c>
    </row>
    <row r="561" spans="1:28" ht="188.5" outlineLevel="2" x14ac:dyDescent="0.35">
      <c r="A561" s="25" t="s">
        <v>199</v>
      </c>
      <c r="B561" s="25" t="s">
        <v>204</v>
      </c>
      <c r="C561" s="25" t="s">
        <v>101</v>
      </c>
      <c r="D561" s="25" t="s">
        <v>102</v>
      </c>
      <c r="E561" s="25" t="s">
        <v>209</v>
      </c>
      <c r="F561" s="26" t="s">
        <v>35</v>
      </c>
      <c r="G561" s="25">
        <v>1310</v>
      </c>
      <c r="H561" s="25">
        <v>709800000</v>
      </c>
      <c r="I561" s="26" t="s">
        <v>32</v>
      </c>
      <c r="J561" s="27" t="s">
        <v>476</v>
      </c>
      <c r="K561" s="24">
        <v>100000000</v>
      </c>
      <c r="L561" s="24">
        <v>100000000</v>
      </c>
      <c r="M561" s="24">
        <v>0</v>
      </c>
      <c r="N561" s="24">
        <v>0</v>
      </c>
      <c r="O561" s="24">
        <f t="shared" si="155"/>
        <v>100000000</v>
      </c>
      <c r="P561" s="24">
        <v>0</v>
      </c>
      <c r="Q561" s="24">
        <v>30000000</v>
      </c>
      <c r="R561" s="24">
        <v>0</v>
      </c>
      <c r="S561" s="24">
        <v>20000000</v>
      </c>
      <c r="T561" s="24">
        <v>20000000</v>
      </c>
      <c r="U561" s="24">
        <v>0</v>
      </c>
      <c r="V561" s="24">
        <v>50000000</v>
      </c>
      <c r="W561" s="24">
        <v>0</v>
      </c>
      <c r="X561" s="24">
        <f t="shared" si="156"/>
        <v>50000000</v>
      </c>
      <c r="Y561" s="12">
        <f t="shared" si="150"/>
        <v>0.2</v>
      </c>
      <c r="Z561" s="12">
        <f t="shared" si="151"/>
        <v>0.2</v>
      </c>
      <c r="AA561" s="12">
        <f t="shared" si="152"/>
        <v>0.3</v>
      </c>
      <c r="AB561" s="13">
        <f t="shared" si="153"/>
        <v>0.5</v>
      </c>
    </row>
    <row r="562" spans="1:28" ht="87" outlineLevel="2" x14ac:dyDescent="0.35">
      <c r="A562" s="25" t="s">
        <v>199</v>
      </c>
      <c r="B562" s="25" t="s">
        <v>204</v>
      </c>
      <c r="C562" s="25" t="s">
        <v>101</v>
      </c>
      <c r="D562" s="25" t="s">
        <v>102</v>
      </c>
      <c r="E562" s="25" t="s">
        <v>105</v>
      </c>
      <c r="F562" s="26" t="s">
        <v>35</v>
      </c>
      <c r="G562" s="25">
        <v>1310</v>
      </c>
      <c r="H562" s="25">
        <v>709800000</v>
      </c>
      <c r="I562" s="26" t="s">
        <v>32</v>
      </c>
      <c r="J562" s="27" t="s">
        <v>477</v>
      </c>
      <c r="K562" s="24">
        <v>50000000</v>
      </c>
      <c r="L562" s="24">
        <v>50000000</v>
      </c>
      <c r="M562" s="24">
        <v>0</v>
      </c>
      <c r="N562" s="24">
        <v>0</v>
      </c>
      <c r="O562" s="24">
        <f t="shared" si="155"/>
        <v>50000000</v>
      </c>
      <c r="P562" s="24">
        <v>0</v>
      </c>
      <c r="Q562" s="24">
        <v>50000000</v>
      </c>
      <c r="R562" s="24">
        <v>0</v>
      </c>
      <c r="S562" s="24">
        <v>0</v>
      </c>
      <c r="T562" s="24">
        <v>0</v>
      </c>
      <c r="U562" s="24">
        <v>0</v>
      </c>
      <c r="V562" s="24">
        <v>0</v>
      </c>
      <c r="W562" s="24">
        <v>0</v>
      </c>
      <c r="X562" s="24">
        <f t="shared" si="156"/>
        <v>0</v>
      </c>
      <c r="Y562" s="12">
        <f t="shared" si="150"/>
        <v>0</v>
      </c>
      <c r="Z562" s="12">
        <f t="shared" si="151"/>
        <v>0</v>
      </c>
      <c r="AA562" s="12">
        <f t="shared" si="152"/>
        <v>1</v>
      </c>
      <c r="AB562" s="13">
        <f t="shared" si="153"/>
        <v>1</v>
      </c>
    </row>
    <row r="563" spans="1:28" ht="159.5" outlineLevel="2" x14ac:dyDescent="0.35">
      <c r="A563" s="25" t="s">
        <v>199</v>
      </c>
      <c r="B563" s="25" t="s">
        <v>204</v>
      </c>
      <c r="C563" s="25" t="s">
        <v>101</v>
      </c>
      <c r="D563" s="25" t="s">
        <v>102</v>
      </c>
      <c r="E563" s="25" t="s">
        <v>210</v>
      </c>
      <c r="F563" s="26" t="s">
        <v>35</v>
      </c>
      <c r="G563" s="25">
        <v>1310</v>
      </c>
      <c r="H563" s="25">
        <v>709800000</v>
      </c>
      <c r="I563" s="26" t="s">
        <v>32</v>
      </c>
      <c r="J563" s="27" t="s">
        <v>478</v>
      </c>
      <c r="K563" s="24">
        <v>12477000</v>
      </c>
      <c r="L563" s="24">
        <v>12477000</v>
      </c>
      <c r="M563" s="24">
        <v>0</v>
      </c>
      <c r="N563" s="24">
        <v>0</v>
      </c>
      <c r="O563" s="24">
        <f t="shared" si="155"/>
        <v>12477000</v>
      </c>
      <c r="P563" s="24">
        <v>0</v>
      </c>
      <c r="Q563" s="24">
        <v>0</v>
      </c>
      <c r="R563" s="24">
        <v>0</v>
      </c>
      <c r="S563" s="24">
        <v>0</v>
      </c>
      <c r="T563" s="24">
        <v>0</v>
      </c>
      <c r="U563" s="24">
        <v>0</v>
      </c>
      <c r="V563" s="24">
        <v>12477000</v>
      </c>
      <c r="W563" s="24">
        <v>0</v>
      </c>
      <c r="X563" s="24">
        <f t="shared" si="156"/>
        <v>12477000</v>
      </c>
      <c r="Y563" s="12">
        <f t="shared" si="150"/>
        <v>0</v>
      </c>
      <c r="Z563" s="12">
        <f t="shared" si="151"/>
        <v>0</v>
      </c>
      <c r="AA563" s="12">
        <f t="shared" si="152"/>
        <v>0</v>
      </c>
      <c r="AB563" s="13">
        <f t="shared" si="153"/>
        <v>0</v>
      </c>
    </row>
    <row r="564" spans="1:28" ht="87" outlineLevel="2" x14ac:dyDescent="0.35">
      <c r="A564" s="25" t="s">
        <v>199</v>
      </c>
      <c r="B564" s="25" t="s">
        <v>217</v>
      </c>
      <c r="C564" s="25" t="s">
        <v>101</v>
      </c>
      <c r="D564" s="25" t="s">
        <v>102</v>
      </c>
      <c r="E564" s="25" t="s">
        <v>52</v>
      </c>
      <c r="F564" s="26" t="s">
        <v>35</v>
      </c>
      <c r="G564" s="25">
        <v>1310</v>
      </c>
      <c r="H564" s="25">
        <v>709800000</v>
      </c>
      <c r="I564" s="26" t="s">
        <v>32</v>
      </c>
      <c r="J564" s="27" t="s">
        <v>399</v>
      </c>
      <c r="K564" s="24">
        <v>6191292</v>
      </c>
      <c r="L564" s="24">
        <v>6191292</v>
      </c>
      <c r="M564" s="24">
        <v>0</v>
      </c>
      <c r="N564" s="24">
        <v>0</v>
      </c>
      <c r="O564" s="24">
        <f t="shared" si="155"/>
        <v>6191292</v>
      </c>
      <c r="P564" s="24">
        <v>0</v>
      </c>
      <c r="Q564" s="24">
        <v>5291015.0199999996</v>
      </c>
      <c r="R564" s="24">
        <v>0</v>
      </c>
      <c r="S564" s="24">
        <v>900276.98</v>
      </c>
      <c r="T564" s="24">
        <v>900276.98</v>
      </c>
      <c r="U564" s="24">
        <v>0</v>
      </c>
      <c r="V564" s="24">
        <v>0</v>
      </c>
      <c r="W564" s="24">
        <v>0</v>
      </c>
      <c r="X564" s="24">
        <f t="shared" si="156"/>
        <v>4.6566128730773926E-10</v>
      </c>
      <c r="Y564" s="12">
        <f t="shared" si="150"/>
        <v>0.14541019548100784</v>
      </c>
      <c r="Z564" s="12">
        <f t="shared" si="151"/>
        <v>0.14541019548100784</v>
      </c>
      <c r="AA564" s="12">
        <f t="shared" si="152"/>
        <v>0.85458980451899214</v>
      </c>
      <c r="AB564" s="13">
        <f t="shared" si="153"/>
        <v>1</v>
      </c>
    </row>
    <row r="565" spans="1:28" ht="87" outlineLevel="2" x14ac:dyDescent="0.35">
      <c r="A565" s="25" t="s">
        <v>199</v>
      </c>
      <c r="B565" s="25" t="s">
        <v>217</v>
      </c>
      <c r="C565" s="25" t="s">
        <v>101</v>
      </c>
      <c r="D565" s="25" t="s">
        <v>102</v>
      </c>
      <c r="E565" s="25" t="s">
        <v>103</v>
      </c>
      <c r="F565" s="26" t="s">
        <v>35</v>
      </c>
      <c r="G565" s="25">
        <v>1310</v>
      </c>
      <c r="H565" s="25">
        <v>709800000</v>
      </c>
      <c r="I565" s="26" t="s">
        <v>32</v>
      </c>
      <c r="J565" s="27" t="s">
        <v>400</v>
      </c>
      <c r="K565" s="24">
        <v>2849175</v>
      </c>
      <c r="L565" s="24">
        <v>2849175</v>
      </c>
      <c r="M565" s="24">
        <v>0</v>
      </c>
      <c r="N565" s="24">
        <v>0</v>
      </c>
      <c r="O565" s="24">
        <f t="shared" si="155"/>
        <v>2849175</v>
      </c>
      <c r="P565" s="24">
        <v>0</v>
      </c>
      <c r="Q565" s="24">
        <v>2287165.31</v>
      </c>
      <c r="R565" s="24">
        <v>0</v>
      </c>
      <c r="S565" s="24">
        <v>562009.68999999994</v>
      </c>
      <c r="T565" s="24">
        <v>562009.68999999994</v>
      </c>
      <c r="U565" s="24">
        <v>0</v>
      </c>
      <c r="V565" s="24">
        <v>0</v>
      </c>
      <c r="W565" s="24">
        <v>0</v>
      </c>
      <c r="X565" s="24">
        <f t="shared" si="156"/>
        <v>0</v>
      </c>
      <c r="Y565" s="12">
        <f t="shared" si="150"/>
        <v>0.19725348214834118</v>
      </c>
      <c r="Z565" s="12">
        <f t="shared" si="151"/>
        <v>0.19725348214834118</v>
      </c>
      <c r="AA565" s="12">
        <f t="shared" si="152"/>
        <v>0.80274651785165885</v>
      </c>
      <c r="AB565" s="13">
        <f t="shared" si="153"/>
        <v>1</v>
      </c>
    </row>
    <row r="566" spans="1:28" ht="58" outlineLevel="2" x14ac:dyDescent="0.35">
      <c r="A566" s="25" t="s">
        <v>199</v>
      </c>
      <c r="B566" s="25" t="s">
        <v>217</v>
      </c>
      <c r="C566" s="25" t="s">
        <v>101</v>
      </c>
      <c r="D566" s="25" t="s">
        <v>102</v>
      </c>
      <c r="E566" s="25" t="s">
        <v>104</v>
      </c>
      <c r="F566" s="26" t="s">
        <v>35</v>
      </c>
      <c r="G566" s="25">
        <v>1310</v>
      </c>
      <c r="H566" s="25">
        <v>709800000</v>
      </c>
      <c r="I566" s="26" t="s">
        <v>32</v>
      </c>
      <c r="J566" s="27" t="s">
        <v>401</v>
      </c>
      <c r="K566" s="24">
        <v>14990595</v>
      </c>
      <c r="L566" s="24">
        <v>14990595</v>
      </c>
      <c r="M566" s="24">
        <v>0</v>
      </c>
      <c r="N566" s="24">
        <v>0</v>
      </c>
      <c r="O566" s="24">
        <f t="shared" si="155"/>
        <v>14990595</v>
      </c>
      <c r="P566" s="24">
        <v>0</v>
      </c>
      <c r="Q566" s="24">
        <v>13297374.42</v>
      </c>
      <c r="R566" s="24">
        <v>0</v>
      </c>
      <c r="S566" s="24">
        <v>1693220.58</v>
      </c>
      <c r="T566" s="24">
        <v>1693220.58</v>
      </c>
      <c r="U566" s="24">
        <v>0</v>
      </c>
      <c r="V566" s="24">
        <v>0</v>
      </c>
      <c r="W566" s="24">
        <v>0</v>
      </c>
      <c r="X566" s="24">
        <f t="shared" si="156"/>
        <v>0</v>
      </c>
      <c r="Y566" s="12">
        <f t="shared" si="150"/>
        <v>0.1129521930250267</v>
      </c>
      <c r="Z566" s="12">
        <f t="shared" si="151"/>
        <v>0.1129521930250267</v>
      </c>
      <c r="AA566" s="12">
        <f t="shared" si="152"/>
        <v>0.88704780697497332</v>
      </c>
      <c r="AB566" s="13">
        <f t="shared" si="153"/>
        <v>1</v>
      </c>
    </row>
    <row r="567" spans="1:28" ht="87" outlineLevel="2" x14ac:dyDescent="0.35">
      <c r="A567" s="25" t="s">
        <v>220</v>
      </c>
      <c r="B567" s="25" t="s">
        <v>31</v>
      </c>
      <c r="C567" s="25" t="s">
        <v>101</v>
      </c>
      <c r="D567" s="25" t="s">
        <v>102</v>
      </c>
      <c r="E567" s="25" t="s">
        <v>52</v>
      </c>
      <c r="F567" s="26" t="s">
        <v>35</v>
      </c>
      <c r="G567" s="25">
        <v>1310</v>
      </c>
      <c r="H567" s="25">
        <v>709800000</v>
      </c>
      <c r="I567" s="26" t="s">
        <v>32</v>
      </c>
      <c r="J567" s="27" t="s">
        <v>399</v>
      </c>
      <c r="K567" s="24">
        <v>12165822</v>
      </c>
      <c r="L567" s="24">
        <v>12165822</v>
      </c>
      <c r="M567" s="24">
        <v>0</v>
      </c>
      <c r="N567" s="24">
        <v>0</v>
      </c>
      <c r="O567" s="24">
        <f t="shared" si="155"/>
        <v>12165822</v>
      </c>
      <c r="P567" s="24">
        <v>0</v>
      </c>
      <c r="Q567" s="24">
        <v>10441743.32</v>
      </c>
      <c r="R567" s="24">
        <v>0</v>
      </c>
      <c r="S567" s="24">
        <v>1724078.68</v>
      </c>
      <c r="T567" s="24">
        <v>1724078.68</v>
      </c>
      <c r="U567" s="24">
        <v>0</v>
      </c>
      <c r="V567" s="24">
        <v>0</v>
      </c>
      <c r="W567" s="24">
        <v>0</v>
      </c>
      <c r="X567" s="24">
        <f t="shared" si="156"/>
        <v>-2.3283064365386963E-10</v>
      </c>
      <c r="Y567" s="12">
        <f t="shared" si="150"/>
        <v>0.14171493549716574</v>
      </c>
      <c r="Z567" s="12">
        <f t="shared" si="151"/>
        <v>0.14171493549716574</v>
      </c>
      <c r="AA567" s="12">
        <f t="shared" si="152"/>
        <v>0.85828506450283426</v>
      </c>
      <c r="AB567" s="13">
        <f t="shared" si="153"/>
        <v>1</v>
      </c>
    </row>
    <row r="568" spans="1:28" ht="87" outlineLevel="2" x14ac:dyDescent="0.35">
      <c r="A568" s="25" t="s">
        <v>220</v>
      </c>
      <c r="B568" s="25" t="s">
        <v>31</v>
      </c>
      <c r="C568" s="25" t="s">
        <v>101</v>
      </c>
      <c r="D568" s="25" t="s">
        <v>102</v>
      </c>
      <c r="E568" s="25" t="s">
        <v>103</v>
      </c>
      <c r="F568" s="26" t="s">
        <v>35</v>
      </c>
      <c r="G568" s="25">
        <v>1310</v>
      </c>
      <c r="H568" s="25">
        <v>709800000</v>
      </c>
      <c r="I568" s="26" t="s">
        <v>32</v>
      </c>
      <c r="J568" s="27" t="s">
        <v>400</v>
      </c>
      <c r="K568" s="24">
        <v>4748209</v>
      </c>
      <c r="L568" s="24">
        <v>4748209</v>
      </c>
      <c r="M568" s="24">
        <v>0</v>
      </c>
      <c r="N568" s="24">
        <v>0</v>
      </c>
      <c r="O568" s="24">
        <f t="shared" si="155"/>
        <v>4748209</v>
      </c>
      <c r="P568" s="24">
        <v>0</v>
      </c>
      <c r="Q568" s="24">
        <v>3705041.29</v>
      </c>
      <c r="R568" s="24">
        <v>0</v>
      </c>
      <c r="S568" s="24">
        <v>1043167.71</v>
      </c>
      <c r="T568" s="24">
        <v>1043167.71</v>
      </c>
      <c r="U568" s="24">
        <v>0</v>
      </c>
      <c r="V568" s="24">
        <v>0</v>
      </c>
      <c r="W568" s="24">
        <v>0</v>
      </c>
      <c r="X568" s="24">
        <f t="shared" si="156"/>
        <v>0</v>
      </c>
      <c r="Y568" s="12">
        <f t="shared" si="150"/>
        <v>0.21969709210357</v>
      </c>
      <c r="Z568" s="12">
        <f t="shared" si="151"/>
        <v>0.21969709210357</v>
      </c>
      <c r="AA568" s="12">
        <f t="shared" si="152"/>
        <v>0.78030290789642998</v>
      </c>
      <c r="AB568" s="13">
        <f t="shared" si="153"/>
        <v>1</v>
      </c>
    </row>
    <row r="569" spans="1:28" ht="58" outlineLevel="2" x14ac:dyDescent="0.35">
      <c r="A569" s="25" t="s">
        <v>220</v>
      </c>
      <c r="B569" s="25" t="s">
        <v>31</v>
      </c>
      <c r="C569" s="25" t="s">
        <v>101</v>
      </c>
      <c r="D569" s="25" t="s">
        <v>102</v>
      </c>
      <c r="E569" s="25" t="s">
        <v>104</v>
      </c>
      <c r="F569" s="26" t="s">
        <v>35</v>
      </c>
      <c r="G569" s="25">
        <v>1310</v>
      </c>
      <c r="H569" s="25">
        <v>709800000</v>
      </c>
      <c r="I569" s="26" t="s">
        <v>32</v>
      </c>
      <c r="J569" s="27" t="s">
        <v>401</v>
      </c>
      <c r="K569" s="24">
        <v>24135267</v>
      </c>
      <c r="L569" s="24">
        <v>24135267</v>
      </c>
      <c r="M569" s="24">
        <v>0</v>
      </c>
      <c r="N569" s="24">
        <v>0</v>
      </c>
      <c r="O569" s="24">
        <f t="shared" si="155"/>
        <v>24135267</v>
      </c>
      <c r="P569" s="24">
        <v>0</v>
      </c>
      <c r="Q569" s="24">
        <v>20675868.949999999</v>
      </c>
      <c r="R569" s="24">
        <v>0</v>
      </c>
      <c r="S569" s="24">
        <v>3459398.05</v>
      </c>
      <c r="T569" s="24">
        <v>3459398.05</v>
      </c>
      <c r="U569" s="24">
        <v>0</v>
      </c>
      <c r="V569" s="24">
        <v>0</v>
      </c>
      <c r="W569" s="24">
        <v>0</v>
      </c>
      <c r="X569" s="24">
        <f t="shared" si="156"/>
        <v>9.3132257461547852E-10</v>
      </c>
      <c r="Y569" s="12">
        <f t="shared" si="150"/>
        <v>0.14333373854948445</v>
      </c>
      <c r="Z569" s="12">
        <f t="shared" si="151"/>
        <v>0.14333373854948445</v>
      </c>
      <c r="AA569" s="12">
        <f t="shared" si="152"/>
        <v>0.8566662614505155</v>
      </c>
      <c r="AB569" s="13">
        <f t="shared" si="153"/>
        <v>1</v>
      </c>
    </row>
    <row r="570" spans="1:28" ht="101.5" outlineLevel="2" x14ac:dyDescent="0.35">
      <c r="A570" s="25" t="s">
        <v>220</v>
      </c>
      <c r="B570" s="25" t="s">
        <v>31</v>
      </c>
      <c r="C570" s="25" t="s">
        <v>101</v>
      </c>
      <c r="D570" s="25" t="s">
        <v>102</v>
      </c>
      <c r="E570" s="25" t="s">
        <v>221</v>
      </c>
      <c r="F570" s="26" t="s">
        <v>35</v>
      </c>
      <c r="G570" s="25">
        <v>1310</v>
      </c>
      <c r="H570" s="25">
        <v>709800000</v>
      </c>
      <c r="I570" s="26" t="s">
        <v>32</v>
      </c>
      <c r="J570" s="27" t="s">
        <v>490</v>
      </c>
      <c r="K570" s="24">
        <v>2500000000</v>
      </c>
      <c r="L570" s="24">
        <v>2500000000</v>
      </c>
      <c r="M570" s="24">
        <v>0</v>
      </c>
      <c r="N570" s="24">
        <v>0</v>
      </c>
      <c r="O570" s="24">
        <f t="shared" si="155"/>
        <v>2500000000</v>
      </c>
      <c r="P570" s="24">
        <v>0</v>
      </c>
      <c r="Q570" s="24">
        <v>608818363.86000001</v>
      </c>
      <c r="R570" s="24">
        <v>0</v>
      </c>
      <c r="S570" s="24">
        <v>16181636.140000001</v>
      </c>
      <c r="T570" s="24">
        <v>16181636.140000001</v>
      </c>
      <c r="U570" s="24">
        <v>0</v>
      </c>
      <c r="V570" s="24">
        <v>1875000000</v>
      </c>
      <c r="W570" s="24">
        <v>0</v>
      </c>
      <c r="X570" s="24">
        <f t="shared" si="156"/>
        <v>1874999999.9999998</v>
      </c>
      <c r="Y570" s="12">
        <f t="shared" si="150"/>
        <v>6.4726544560000003E-3</v>
      </c>
      <c r="Z570" s="12">
        <f t="shared" si="151"/>
        <v>6.4726544560000003E-3</v>
      </c>
      <c r="AA570" s="12">
        <f t="shared" si="152"/>
        <v>0.24352734554400002</v>
      </c>
      <c r="AB570" s="13">
        <f t="shared" si="153"/>
        <v>0.25</v>
      </c>
    </row>
    <row r="571" spans="1:28" ht="87" outlineLevel="2" x14ac:dyDescent="0.35">
      <c r="A571" s="25" t="s">
        <v>223</v>
      </c>
      <c r="B571" s="25" t="s">
        <v>31</v>
      </c>
      <c r="C571" s="25" t="s">
        <v>101</v>
      </c>
      <c r="D571" s="25" t="s">
        <v>102</v>
      </c>
      <c r="E571" s="25" t="s">
        <v>52</v>
      </c>
      <c r="F571" s="26" t="s">
        <v>35</v>
      </c>
      <c r="G571" s="25">
        <v>1310</v>
      </c>
      <c r="H571" s="25">
        <v>709800000</v>
      </c>
      <c r="I571" s="26" t="s">
        <v>32</v>
      </c>
      <c r="J571" s="27" t="s">
        <v>399</v>
      </c>
      <c r="K571" s="24">
        <v>29839766</v>
      </c>
      <c r="L571" s="24">
        <v>29839766</v>
      </c>
      <c r="M571" s="24">
        <v>0</v>
      </c>
      <c r="N571" s="24">
        <v>0</v>
      </c>
      <c r="O571" s="24">
        <f t="shared" si="155"/>
        <v>29839766</v>
      </c>
      <c r="P571" s="24">
        <v>0</v>
      </c>
      <c r="Q571" s="24">
        <v>24839469.949999999</v>
      </c>
      <c r="R571" s="24">
        <v>0</v>
      </c>
      <c r="S571" s="24">
        <v>5000296.05</v>
      </c>
      <c r="T571" s="24">
        <v>5000296.05</v>
      </c>
      <c r="U571" s="24">
        <v>0</v>
      </c>
      <c r="V571" s="24">
        <v>0</v>
      </c>
      <c r="W571" s="24">
        <v>0</v>
      </c>
      <c r="X571" s="24">
        <f t="shared" si="156"/>
        <v>9.3132257461547852E-10</v>
      </c>
      <c r="Y571" s="12">
        <f t="shared" si="150"/>
        <v>0.16757155702896598</v>
      </c>
      <c r="Z571" s="12">
        <f t="shared" si="151"/>
        <v>0.16757155702896598</v>
      </c>
      <c r="AA571" s="12">
        <f t="shared" si="152"/>
        <v>0.83242844297103402</v>
      </c>
      <c r="AB571" s="13">
        <f t="shared" si="153"/>
        <v>1</v>
      </c>
    </row>
    <row r="572" spans="1:28" ht="87" outlineLevel="2" x14ac:dyDescent="0.35">
      <c r="A572" s="25" t="s">
        <v>223</v>
      </c>
      <c r="B572" s="25" t="s">
        <v>31</v>
      </c>
      <c r="C572" s="25" t="s">
        <v>101</v>
      </c>
      <c r="D572" s="25" t="s">
        <v>102</v>
      </c>
      <c r="E572" s="25" t="s">
        <v>103</v>
      </c>
      <c r="F572" s="26" t="s">
        <v>35</v>
      </c>
      <c r="G572" s="25">
        <v>1310</v>
      </c>
      <c r="H572" s="25">
        <v>709800000</v>
      </c>
      <c r="I572" s="26" t="s">
        <v>32</v>
      </c>
      <c r="J572" s="27" t="s">
        <v>400</v>
      </c>
      <c r="K572" s="24">
        <v>13718520</v>
      </c>
      <c r="L572" s="24">
        <v>13718520</v>
      </c>
      <c r="M572" s="24">
        <v>0</v>
      </c>
      <c r="N572" s="24">
        <v>0</v>
      </c>
      <c r="O572" s="24">
        <f t="shared" si="155"/>
        <v>13718520</v>
      </c>
      <c r="P572" s="24">
        <v>0</v>
      </c>
      <c r="Q572" s="24">
        <v>10679493.439999999</v>
      </c>
      <c r="R572" s="24">
        <v>0</v>
      </c>
      <c r="S572" s="24">
        <v>3039026.56</v>
      </c>
      <c r="T572" s="24">
        <v>3039026.56</v>
      </c>
      <c r="U572" s="24">
        <v>0</v>
      </c>
      <c r="V572" s="24">
        <v>0</v>
      </c>
      <c r="W572" s="24">
        <v>0</v>
      </c>
      <c r="X572" s="24">
        <f t="shared" si="156"/>
        <v>4.6566128730773926E-10</v>
      </c>
      <c r="Y572" s="12">
        <f t="shared" si="150"/>
        <v>0.22152729011584341</v>
      </c>
      <c r="Z572" s="12">
        <f t="shared" si="151"/>
        <v>0.22152729011584341</v>
      </c>
      <c r="AA572" s="12">
        <f t="shared" si="152"/>
        <v>0.77847270988415651</v>
      </c>
      <c r="AB572" s="13">
        <f t="shared" si="153"/>
        <v>0.99999999999999989</v>
      </c>
    </row>
    <row r="573" spans="1:28" ht="58" outlineLevel="2" x14ac:dyDescent="0.35">
      <c r="A573" s="25" t="s">
        <v>223</v>
      </c>
      <c r="B573" s="25" t="s">
        <v>31</v>
      </c>
      <c r="C573" s="25" t="s">
        <v>101</v>
      </c>
      <c r="D573" s="25" t="s">
        <v>102</v>
      </c>
      <c r="E573" s="25" t="s">
        <v>104</v>
      </c>
      <c r="F573" s="26" t="s">
        <v>35</v>
      </c>
      <c r="G573" s="25">
        <v>1310</v>
      </c>
      <c r="H573" s="25">
        <v>709800000</v>
      </c>
      <c r="I573" s="26" t="s">
        <v>32</v>
      </c>
      <c r="J573" s="27" t="s">
        <v>401</v>
      </c>
      <c r="K573" s="24">
        <v>66189878</v>
      </c>
      <c r="L573" s="24">
        <v>66189878</v>
      </c>
      <c r="M573" s="24">
        <v>0</v>
      </c>
      <c r="N573" s="24">
        <v>0</v>
      </c>
      <c r="O573" s="24">
        <f t="shared" si="155"/>
        <v>66189878</v>
      </c>
      <c r="P573" s="24">
        <v>0</v>
      </c>
      <c r="Q573" s="24">
        <v>56504128.350000001</v>
      </c>
      <c r="R573" s="24">
        <v>0</v>
      </c>
      <c r="S573" s="24">
        <v>9685749.6500000004</v>
      </c>
      <c r="T573" s="24">
        <v>9685749.6500000004</v>
      </c>
      <c r="U573" s="24">
        <v>0</v>
      </c>
      <c r="V573" s="24">
        <v>0</v>
      </c>
      <c r="W573" s="24">
        <v>0</v>
      </c>
      <c r="X573" s="24">
        <f t="shared" si="156"/>
        <v>-1.862645149230957E-9</v>
      </c>
      <c r="Y573" s="12">
        <f t="shared" si="150"/>
        <v>0.14633279200182239</v>
      </c>
      <c r="Z573" s="12">
        <f t="shared" si="151"/>
        <v>0.14633279200182239</v>
      </c>
      <c r="AA573" s="12">
        <f t="shared" si="152"/>
        <v>0.85366720799817764</v>
      </c>
      <c r="AB573" s="13">
        <f t="shared" si="153"/>
        <v>1</v>
      </c>
    </row>
    <row r="574" spans="1:28" ht="87" outlineLevel="2" x14ac:dyDescent="0.35">
      <c r="A574" s="25" t="s">
        <v>226</v>
      </c>
      <c r="B574" s="25" t="s">
        <v>31</v>
      </c>
      <c r="C574" s="25" t="s">
        <v>101</v>
      </c>
      <c r="D574" s="25" t="s">
        <v>102</v>
      </c>
      <c r="E574" s="25" t="s">
        <v>52</v>
      </c>
      <c r="F574" s="26" t="s">
        <v>35</v>
      </c>
      <c r="G574" s="25">
        <v>1310</v>
      </c>
      <c r="H574" s="25">
        <v>709800000</v>
      </c>
      <c r="I574" s="26" t="s">
        <v>32</v>
      </c>
      <c r="J574" s="27" t="s">
        <v>399</v>
      </c>
      <c r="K574" s="24">
        <v>9705311</v>
      </c>
      <c r="L574" s="24">
        <v>9705311</v>
      </c>
      <c r="M574" s="24">
        <v>0</v>
      </c>
      <c r="N574" s="24">
        <v>0</v>
      </c>
      <c r="O574" s="24">
        <f t="shared" si="155"/>
        <v>9705311</v>
      </c>
      <c r="P574" s="24">
        <v>0</v>
      </c>
      <c r="Q574" s="24">
        <v>8382646.1299999999</v>
      </c>
      <c r="R574" s="24">
        <v>0</v>
      </c>
      <c r="S574" s="24">
        <v>1322664.8700000001</v>
      </c>
      <c r="T574" s="24">
        <v>1322664.8700000001</v>
      </c>
      <c r="U574" s="24">
        <v>0</v>
      </c>
      <c r="V574" s="24">
        <v>0</v>
      </c>
      <c r="W574" s="24">
        <v>0</v>
      </c>
      <c r="X574" s="24">
        <f t="shared" si="156"/>
        <v>0</v>
      </c>
      <c r="Y574" s="12">
        <f t="shared" si="150"/>
        <v>0.13628258486513209</v>
      </c>
      <c r="Z574" s="12">
        <f t="shared" si="151"/>
        <v>0.13628258486513209</v>
      </c>
      <c r="AA574" s="12">
        <f t="shared" si="152"/>
        <v>0.86371741513486788</v>
      </c>
      <c r="AB574" s="13">
        <f t="shared" si="153"/>
        <v>1</v>
      </c>
    </row>
    <row r="575" spans="1:28" ht="87" outlineLevel="2" x14ac:dyDescent="0.35">
      <c r="A575" s="25" t="s">
        <v>226</v>
      </c>
      <c r="B575" s="25" t="s">
        <v>31</v>
      </c>
      <c r="C575" s="25" t="s">
        <v>101</v>
      </c>
      <c r="D575" s="25" t="s">
        <v>102</v>
      </c>
      <c r="E575" s="25" t="s">
        <v>103</v>
      </c>
      <c r="F575" s="26" t="s">
        <v>35</v>
      </c>
      <c r="G575" s="25">
        <v>1310</v>
      </c>
      <c r="H575" s="25">
        <v>709800000</v>
      </c>
      <c r="I575" s="26" t="s">
        <v>32</v>
      </c>
      <c r="J575" s="27" t="s">
        <v>400</v>
      </c>
      <c r="K575" s="24">
        <v>3773086</v>
      </c>
      <c r="L575" s="24">
        <v>3773086</v>
      </c>
      <c r="M575" s="24">
        <v>0</v>
      </c>
      <c r="N575" s="24">
        <v>0</v>
      </c>
      <c r="O575" s="24">
        <f t="shared" si="155"/>
        <v>3773086</v>
      </c>
      <c r="P575" s="24">
        <v>0</v>
      </c>
      <c r="Q575" s="24">
        <v>3077658.01</v>
      </c>
      <c r="R575" s="24">
        <v>0</v>
      </c>
      <c r="S575" s="24">
        <v>695427.99</v>
      </c>
      <c r="T575" s="24">
        <v>695427.99</v>
      </c>
      <c r="U575" s="24">
        <v>0</v>
      </c>
      <c r="V575" s="24">
        <v>0</v>
      </c>
      <c r="W575" s="24">
        <v>0</v>
      </c>
      <c r="X575" s="24">
        <f t="shared" si="156"/>
        <v>2.3283064365386963E-10</v>
      </c>
      <c r="Y575" s="12">
        <f t="shared" si="150"/>
        <v>0.18431278534335024</v>
      </c>
      <c r="Z575" s="12">
        <f t="shared" si="151"/>
        <v>0.18431278534335024</v>
      </c>
      <c r="AA575" s="12">
        <f t="shared" si="152"/>
        <v>0.81568721465664973</v>
      </c>
      <c r="AB575" s="13">
        <f t="shared" si="153"/>
        <v>1</v>
      </c>
    </row>
    <row r="576" spans="1:28" ht="58" outlineLevel="2" x14ac:dyDescent="0.35">
      <c r="A576" s="25" t="s">
        <v>226</v>
      </c>
      <c r="B576" s="25" t="s">
        <v>31</v>
      </c>
      <c r="C576" s="25" t="s">
        <v>101</v>
      </c>
      <c r="D576" s="25" t="s">
        <v>102</v>
      </c>
      <c r="E576" s="25" t="s">
        <v>104</v>
      </c>
      <c r="F576" s="26" t="s">
        <v>35</v>
      </c>
      <c r="G576" s="25">
        <v>1310</v>
      </c>
      <c r="H576" s="25">
        <v>709800000</v>
      </c>
      <c r="I576" s="26" t="s">
        <v>32</v>
      </c>
      <c r="J576" s="27" t="s">
        <v>401</v>
      </c>
      <c r="K576" s="24">
        <v>16706288</v>
      </c>
      <c r="L576" s="24">
        <v>16706288</v>
      </c>
      <c r="M576" s="24">
        <v>0</v>
      </c>
      <c r="N576" s="24">
        <v>0</v>
      </c>
      <c r="O576" s="24">
        <f t="shared" si="155"/>
        <v>16706288</v>
      </c>
      <c r="P576" s="24">
        <v>0</v>
      </c>
      <c r="Q576" s="24">
        <v>14615605.380000001</v>
      </c>
      <c r="R576" s="24">
        <v>0</v>
      </c>
      <c r="S576" s="24">
        <v>2090682.62</v>
      </c>
      <c r="T576" s="24">
        <v>2090682.62</v>
      </c>
      <c r="U576" s="24">
        <v>0</v>
      </c>
      <c r="V576" s="24">
        <v>0</v>
      </c>
      <c r="W576" s="24">
        <v>0</v>
      </c>
      <c r="X576" s="24">
        <f t="shared" si="156"/>
        <v>-9.3132257461547852E-10</v>
      </c>
      <c r="Y576" s="12">
        <f t="shared" si="150"/>
        <v>0.12514345616452918</v>
      </c>
      <c r="Z576" s="12">
        <f t="shared" si="151"/>
        <v>0.12514345616452918</v>
      </c>
      <c r="AA576" s="12">
        <f t="shared" si="152"/>
        <v>0.87485654383547085</v>
      </c>
      <c r="AB576" s="13">
        <f t="shared" si="153"/>
        <v>1</v>
      </c>
    </row>
    <row r="577" spans="1:28" ht="87" outlineLevel="2" x14ac:dyDescent="0.35">
      <c r="A577" s="25" t="s">
        <v>228</v>
      </c>
      <c r="B577" s="25" t="s">
        <v>31</v>
      </c>
      <c r="C577" s="25" t="s">
        <v>101</v>
      </c>
      <c r="D577" s="25" t="s">
        <v>102</v>
      </c>
      <c r="E577" s="25" t="s">
        <v>52</v>
      </c>
      <c r="F577" s="26" t="s">
        <v>35</v>
      </c>
      <c r="G577" s="25">
        <v>1310</v>
      </c>
      <c r="H577" s="25">
        <v>709800000</v>
      </c>
      <c r="I577" s="26" t="s">
        <v>32</v>
      </c>
      <c r="J577" s="27" t="s">
        <v>399</v>
      </c>
      <c r="K577" s="24">
        <v>74261199</v>
      </c>
      <c r="L577" s="24">
        <v>74261199</v>
      </c>
      <c r="M577" s="24">
        <v>0</v>
      </c>
      <c r="N577" s="24">
        <v>0</v>
      </c>
      <c r="O577" s="24">
        <f t="shared" si="155"/>
        <v>74261199</v>
      </c>
      <c r="P577" s="24">
        <v>0</v>
      </c>
      <c r="Q577" s="24">
        <v>62169618.450000003</v>
      </c>
      <c r="R577" s="24">
        <v>0</v>
      </c>
      <c r="S577" s="24">
        <v>12091580.550000001</v>
      </c>
      <c r="T577" s="24">
        <v>12091580.550000001</v>
      </c>
      <c r="U577" s="24">
        <v>0</v>
      </c>
      <c r="V577" s="24">
        <v>0</v>
      </c>
      <c r="W577" s="24">
        <v>0</v>
      </c>
      <c r="X577" s="24">
        <f t="shared" si="156"/>
        <v>-3.7252902984619141E-9</v>
      </c>
      <c r="Y577" s="12">
        <f t="shared" si="150"/>
        <v>0.16282501108014699</v>
      </c>
      <c r="Z577" s="12">
        <f t="shared" si="151"/>
        <v>0.16282501108014699</v>
      </c>
      <c r="AA577" s="12">
        <f t="shared" si="152"/>
        <v>0.83717498891985309</v>
      </c>
      <c r="AB577" s="13">
        <f t="shared" si="153"/>
        <v>1</v>
      </c>
    </row>
    <row r="578" spans="1:28" ht="87" outlineLevel="2" x14ac:dyDescent="0.35">
      <c r="A578" s="25" t="s">
        <v>228</v>
      </c>
      <c r="B578" s="25" t="s">
        <v>31</v>
      </c>
      <c r="C578" s="25" t="s">
        <v>101</v>
      </c>
      <c r="D578" s="25" t="s">
        <v>102</v>
      </c>
      <c r="E578" s="25" t="s">
        <v>103</v>
      </c>
      <c r="F578" s="26" t="s">
        <v>35</v>
      </c>
      <c r="G578" s="25">
        <v>1310</v>
      </c>
      <c r="H578" s="25">
        <v>709800000</v>
      </c>
      <c r="I578" s="26" t="s">
        <v>32</v>
      </c>
      <c r="J578" s="27" t="s">
        <v>400</v>
      </c>
      <c r="K578" s="24">
        <v>62342301</v>
      </c>
      <c r="L578" s="24">
        <v>62342301</v>
      </c>
      <c r="M578" s="24">
        <v>0</v>
      </c>
      <c r="N578" s="24">
        <v>0</v>
      </c>
      <c r="O578" s="24">
        <f t="shared" si="155"/>
        <v>62342301</v>
      </c>
      <c r="P578" s="24">
        <v>0</v>
      </c>
      <c r="Q578" s="24">
        <v>48570817.439999998</v>
      </c>
      <c r="R578" s="24">
        <v>0</v>
      </c>
      <c r="S578" s="24">
        <v>13771483.560000001</v>
      </c>
      <c r="T578" s="24">
        <v>13771483.560000001</v>
      </c>
      <c r="U578" s="24">
        <v>0</v>
      </c>
      <c r="V578" s="24">
        <v>0</v>
      </c>
      <c r="W578" s="24">
        <v>0</v>
      </c>
      <c r="X578" s="24">
        <f t="shared" si="156"/>
        <v>1.862645149230957E-9</v>
      </c>
      <c r="Y578" s="12">
        <f t="shared" si="150"/>
        <v>0.2209011111091328</v>
      </c>
      <c r="Z578" s="12">
        <f t="shared" si="151"/>
        <v>0.2209011111091328</v>
      </c>
      <c r="AA578" s="12">
        <f t="shared" si="152"/>
        <v>0.7790988888908672</v>
      </c>
      <c r="AB578" s="13">
        <f t="shared" si="153"/>
        <v>1</v>
      </c>
    </row>
    <row r="579" spans="1:28" ht="116" outlineLevel="2" x14ac:dyDescent="0.35">
      <c r="A579" s="25" t="s">
        <v>228</v>
      </c>
      <c r="B579" s="25" t="s">
        <v>31</v>
      </c>
      <c r="C579" s="25" t="s">
        <v>101</v>
      </c>
      <c r="D579" s="25" t="s">
        <v>102</v>
      </c>
      <c r="E579" s="25" t="s">
        <v>206</v>
      </c>
      <c r="F579" s="26" t="s">
        <v>35</v>
      </c>
      <c r="G579" s="25">
        <v>1310</v>
      </c>
      <c r="H579" s="25">
        <v>709800000</v>
      </c>
      <c r="I579" s="26" t="s">
        <v>32</v>
      </c>
      <c r="J579" s="27" t="s">
        <v>501</v>
      </c>
      <c r="K579" s="24">
        <v>45000000000</v>
      </c>
      <c r="L579" s="24">
        <v>45000000000</v>
      </c>
      <c r="M579" s="24">
        <v>0</v>
      </c>
      <c r="N579" s="24">
        <v>0</v>
      </c>
      <c r="O579" s="24">
        <f t="shared" si="155"/>
        <v>45000000000</v>
      </c>
      <c r="P579" s="24">
        <v>0</v>
      </c>
      <c r="Q579" s="24">
        <v>4802585776.5200005</v>
      </c>
      <c r="R579" s="24">
        <v>0</v>
      </c>
      <c r="S579" s="24">
        <v>6752455197.4799995</v>
      </c>
      <c r="T579" s="24">
        <v>6750158572.2200003</v>
      </c>
      <c r="U579" s="24">
        <v>0</v>
      </c>
      <c r="V579" s="24">
        <v>33444959026</v>
      </c>
      <c r="W579" s="24">
        <v>0</v>
      </c>
      <c r="X579" s="24">
        <f t="shared" si="156"/>
        <v>33444959025.999996</v>
      </c>
      <c r="Y579" s="12">
        <f t="shared" si="150"/>
        <v>0.15005455994399999</v>
      </c>
      <c r="Z579" s="12">
        <f t="shared" si="151"/>
        <v>0.15005455994399999</v>
      </c>
      <c r="AA579" s="12">
        <f t="shared" si="152"/>
        <v>0.10672412836711112</v>
      </c>
      <c r="AB579" s="13">
        <f t="shared" si="153"/>
        <v>0.25677868831111111</v>
      </c>
    </row>
    <row r="580" spans="1:28" ht="58" outlineLevel="2" x14ac:dyDescent="0.35">
      <c r="A580" s="25" t="s">
        <v>228</v>
      </c>
      <c r="B580" s="25" t="s">
        <v>31</v>
      </c>
      <c r="C580" s="25" t="s">
        <v>101</v>
      </c>
      <c r="D580" s="25" t="s">
        <v>102</v>
      </c>
      <c r="E580" s="25" t="s">
        <v>104</v>
      </c>
      <c r="F580" s="26" t="s">
        <v>35</v>
      </c>
      <c r="G580" s="25">
        <v>1310</v>
      </c>
      <c r="H580" s="25">
        <v>709800000</v>
      </c>
      <c r="I580" s="26" t="s">
        <v>32</v>
      </c>
      <c r="J580" s="27" t="s">
        <v>401</v>
      </c>
      <c r="K580" s="24">
        <v>300392201</v>
      </c>
      <c r="L580" s="24">
        <v>300392201</v>
      </c>
      <c r="M580" s="24">
        <v>0</v>
      </c>
      <c r="N580" s="24">
        <v>0</v>
      </c>
      <c r="O580" s="24">
        <f t="shared" si="155"/>
        <v>300392201</v>
      </c>
      <c r="P580" s="24">
        <v>0</v>
      </c>
      <c r="Q580" s="24">
        <v>250321747.83000001</v>
      </c>
      <c r="R580" s="24">
        <v>0</v>
      </c>
      <c r="S580" s="24">
        <v>50070453.170000002</v>
      </c>
      <c r="T580" s="24">
        <v>50070453.170000002</v>
      </c>
      <c r="U580" s="24">
        <v>0</v>
      </c>
      <c r="V580" s="24">
        <v>0</v>
      </c>
      <c r="W580" s="24">
        <v>0</v>
      </c>
      <c r="X580" s="24">
        <f t="shared" si="156"/>
        <v>-1.4901161193847656E-8</v>
      </c>
      <c r="Y580" s="12">
        <f t="shared" si="150"/>
        <v>0.16668359898598034</v>
      </c>
      <c r="Z580" s="12">
        <f t="shared" si="151"/>
        <v>0.16668359898598034</v>
      </c>
      <c r="AA580" s="12">
        <f t="shared" si="152"/>
        <v>0.83331640101401971</v>
      </c>
      <c r="AB580" s="13">
        <f t="shared" si="153"/>
        <v>1</v>
      </c>
    </row>
    <row r="581" spans="1:28" ht="159.5" outlineLevel="2" x14ac:dyDescent="0.35">
      <c r="A581" s="25" t="s">
        <v>228</v>
      </c>
      <c r="B581" s="25" t="s">
        <v>31</v>
      </c>
      <c r="C581" s="25" t="s">
        <v>101</v>
      </c>
      <c r="D581" s="25" t="s">
        <v>102</v>
      </c>
      <c r="E581" s="25" t="s">
        <v>231</v>
      </c>
      <c r="F581" s="26" t="s">
        <v>35</v>
      </c>
      <c r="G581" s="25">
        <v>1310</v>
      </c>
      <c r="H581" s="25">
        <v>709800000</v>
      </c>
      <c r="I581" s="26" t="s">
        <v>32</v>
      </c>
      <c r="J581" s="27" t="s">
        <v>502</v>
      </c>
      <c r="K581" s="24">
        <v>3000000000</v>
      </c>
      <c r="L581" s="24">
        <v>3000000000</v>
      </c>
      <c r="M581" s="24">
        <v>0</v>
      </c>
      <c r="N581" s="24">
        <v>0</v>
      </c>
      <c r="O581" s="24">
        <f t="shared" si="155"/>
        <v>3000000000</v>
      </c>
      <c r="P581" s="24">
        <v>0</v>
      </c>
      <c r="Q581" s="24">
        <v>491491707.63</v>
      </c>
      <c r="R581" s="24">
        <v>0</v>
      </c>
      <c r="S581" s="24">
        <v>258508292.37</v>
      </c>
      <c r="T581" s="24">
        <v>258508292.37</v>
      </c>
      <c r="U581" s="24">
        <v>0</v>
      </c>
      <c r="V581" s="24">
        <v>2250000000</v>
      </c>
      <c r="W581" s="24">
        <v>0</v>
      </c>
      <c r="X581" s="24">
        <f t="shared" si="156"/>
        <v>2250000000</v>
      </c>
      <c r="Y581" s="12">
        <f t="shared" si="150"/>
        <v>8.6169430790000001E-2</v>
      </c>
      <c r="Z581" s="12">
        <f t="shared" si="151"/>
        <v>8.6169430790000001E-2</v>
      </c>
      <c r="AA581" s="12">
        <f t="shared" si="152"/>
        <v>0.16383056921</v>
      </c>
      <c r="AB581" s="13">
        <f t="shared" si="153"/>
        <v>0.25</v>
      </c>
    </row>
    <row r="582" spans="1:28" ht="87" outlineLevel="2" x14ac:dyDescent="0.35">
      <c r="A582" s="25" t="s">
        <v>233</v>
      </c>
      <c r="B582" s="25" t="s">
        <v>31</v>
      </c>
      <c r="C582" s="25" t="s">
        <v>101</v>
      </c>
      <c r="D582" s="25" t="s">
        <v>102</v>
      </c>
      <c r="E582" s="25" t="s">
        <v>52</v>
      </c>
      <c r="F582" s="26" t="s">
        <v>35</v>
      </c>
      <c r="G582" s="25">
        <v>1310</v>
      </c>
      <c r="H582" s="25">
        <v>709600000</v>
      </c>
      <c r="I582" s="26" t="s">
        <v>32</v>
      </c>
      <c r="J582" s="27" t="s">
        <v>399</v>
      </c>
      <c r="K582" s="24">
        <v>6460293</v>
      </c>
      <c r="L582" s="24">
        <v>6460293</v>
      </c>
      <c r="M582" s="24">
        <v>0</v>
      </c>
      <c r="N582" s="24">
        <v>0</v>
      </c>
      <c r="O582" s="24">
        <f t="shared" si="155"/>
        <v>6460293</v>
      </c>
      <c r="P582" s="24">
        <v>0</v>
      </c>
      <c r="Q582" s="24">
        <v>5378928.0300000003</v>
      </c>
      <c r="R582" s="24">
        <v>0</v>
      </c>
      <c r="S582" s="24">
        <v>1081364.97</v>
      </c>
      <c r="T582" s="24">
        <v>1081364.97</v>
      </c>
      <c r="U582" s="24">
        <v>0</v>
      </c>
      <c r="V582" s="24">
        <v>0</v>
      </c>
      <c r="W582" s="24">
        <v>0</v>
      </c>
      <c r="X582" s="24">
        <f t="shared" si="156"/>
        <v>-2.3283064365386963E-10</v>
      </c>
      <c r="Y582" s="12">
        <f t="shared" si="150"/>
        <v>0.1673863662220893</v>
      </c>
      <c r="Z582" s="12">
        <f t="shared" si="151"/>
        <v>0.1673863662220893</v>
      </c>
      <c r="AA582" s="12">
        <f t="shared" si="152"/>
        <v>0.83261363377791076</v>
      </c>
      <c r="AB582" s="13">
        <f t="shared" si="153"/>
        <v>1</v>
      </c>
    </row>
    <row r="583" spans="1:28" ht="87" outlineLevel="2" x14ac:dyDescent="0.35">
      <c r="A583" s="25" t="s">
        <v>233</v>
      </c>
      <c r="B583" s="25" t="s">
        <v>31</v>
      </c>
      <c r="C583" s="25" t="s">
        <v>101</v>
      </c>
      <c r="D583" s="25" t="s">
        <v>102</v>
      </c>
      <c r="E583" s="25" t="s">
        <v>103</v>
      </c>
      <c r="F583" s="26" t="s">
        <v>35</v>
      </c>
      <c r="G583" s="25">
        <v>1310</v>
      </c>
      <c r="H583" s="25">
        <v>709600000</v>
      </c>
      <c r="I583" s="26" t="s">
        <v>32</v>
      </c>
      <c r="J583" s="27" t="s">
        <v>400</v>
      </c>
      <c r="K583" s="24">
        <v>2761260</v>
      </c>
      <c r="L583" s="24">
        <v>2761260</v>
      </c>
      <c r="M583" s="24">
        <v>0</v>
      </c>
      <c r="N583" s="24">
        <v>0</v>
      </c>
      <c r="O583" s="24">
        <f t="shared" si="155"/>
        <v>2761260</v>
      </c>
      <c r="P583" s="24">
        <v>0</v>
      </c>
      <c r="Q583" s="24">
        <v>2204602.67</v>
      </c>
      <c r="R583" s="24">
        <v>0</v>
      </c>
      <c r="S583" s="24">
        <v>556657.32999999996</v>
      </c>
      <c r="T583" s="24">
        <v>556657.32999999996</v>
      </c>
      <c r="U583" s="24">
        <v>0</v>
      </c>
      <c r="V583" s="24">
        <v>0</v>
      </c>
      <c r="W583" s="24">
        <v>0</v>
      </c>
      <c r="X583" s="24">
        <f t="shared" si="156"/>
        <v>1.1641532182693481E-10</v>
      </c>
      <c r="Y583" s="12">
        <f t="shared" si="150"/>
        <v>0.20159540572057683</v>
      </c>
      <c r="Z583" s="12">
        <f t="shared" si="151"/>
        <v>0.20159540572057683</v>
      </c>
      <c r="AA583" s="12">
        <f t="shared" si="152"/>
        <v>0.79840459427942312</v>
      </c>
      <c r="AB583" s="13">
        <f t="shared" si="153"/>
        <v>1</v>
      </c>
    </row>
    <row r="584" spans="1:28" ht="58" outlineLevel="2" x14ac:dyDescent="0.35">
      <c r="A584" s="25" t="s">
        <v>233</v>
      </c>
      <c r="B584" s="25" t="s">
        <v>31</v>
      </c>
      <c r="C584" s="25" t="s">
        <v>101</v>
      </c>
      <c r="D584" s="25" t="s">
        <v>102</v>
      </c>
      <c r="E584" s="25" t="s">
        <v>104</v>
      </c>
      <c r="F584" s="26" t="s">
        <v>35</v>
      </c>
      <c r="G584" s="25">
        <v>1310</v>
      </c>
      <c r="H584" s="25">
        <v>709600000</v>
      </c>
      <c r="I584" s="26" t="s">
        <v>32</v>
      </c>
      <c r="J584" s="27" t="s">
        <v>401</v>
      </c>
      <c r="K584" s="24">
        <v>12868528</v>
      </c>
      <c r="L584" s="24">
        <v>12868528</v>
      </c>
      <c r="M584" s="24">
        <v>0</v>
      </c>
      <c r="N584" s="24">
        <v>0</v>
      </c>
      <c r="O584" s="24">
        <f t="shared" si="155"/>
        <v>12868528</v>
      </c>
      <c r="P584" s="24">
        <v>0</v>
      </c>
      <c r="Q584" s="24">
        <v>11176529.949999999</v>
      </c>
      <c r="R584" s="24">
        <v>0</v>
      </c>
      <c r="S584" s="24">
        <v>1691998.05</v>
      </c>
      <c r="T584" s="24">
        <v>1691998.05</v>
      </c>
      <c r="U584" s="24">
        <v>0</v>
      </c>
      <c r="V584" s="24">
        <v>0</v>
      </c>
      <c r="W584" s="24">
        <v>0</v>
      </c>
      <c r="X584" s="24">
        <f t="shared" si="156"/>
        <v>6.9849193096160889E-10</v>
      </c>
      <c r="Y584" s="12">
        <f t="shared" si="150"/>
        <v>0.13148341830549695</v>
      </c>
      <c r="Z584" s="12">
        <f t="shared" si="151"/>
        <v>0.13148341830549695</v>
      </c>
      <c r="AA584" s="12">
        <f t="shared" si="152"/>
        <v>0.86851658169450296</v>
      </c>
      <c r="AB584" s="13">
        <f t="shared" si="153"/>
        <v>0.99999999999999989</v>
      </c>
    </row>
    <row r="585" spans="1:28" ht="159.5" outlineLevel="2" x14ac:dyDescent="0.35">
      <c r="A585" s="25" t="s">
        <v>233</v>
      </c>
      <c r="B585" s="25" t="s">
        <v>31</v>
      </c>
      <c r="C585" s="25" t="s">
        <v>101</v>
      </c>
      <c r="D585" s="25" t="s">
        <v>102</v>
      </c>
      <c r="E585" s="25" t="s">
        <v>207</v>
      </c>
      <c r="F585" s="26" t="s">
        <v>35</v>
      </c>
      <c r="G585" s="25">
        <v>1310</v>
      </c>
      <c r="H585" s="25">
        <v>709600000</v>
      </c>
      <c r="I585" s="26" t="s">
        <v>32</v>
      </c>
      <c r="J585" s="27" t="s">
        <v>503</v>
      </c>
      <c r="K585" s="24">
        <v>81846640000</v>
      </c>
      <c r="L585" s="24">
        <v>81846640000</v>
      </c>
      <c r="M585" s="24">
        <v>0</v>
      </c>
      <c r="N585" s="24">
        <v>0</v>
      </c>
      <c r="O585" s="24">
        <f t="shared" si="155"/>
        <v>81846640000</v>
      </c>
      <c r="P585" s="24">
        <v>0</v>
      </c>
      <c r="Q585" s="24">
        <v>6840603636</v>
      </c>
      <c r="R585" s="24">
        <v>0</v>
      </c>
      <c r="S585" s="24">
        <v>13681207276</v>
      </c>
      <c r="T585" s="24">
        <v>13681207276</v>
      </c>
      <c r="U585" s="24">
        <v>6600000000</v>
      </c>
      <c r="V585" s="24">
        <v>61324829088</v>
      </c>
      <c r="W585" s="24">
        <v>6600000000</v>
      </c>
      <c r="X585" s="24">
        <f t="shared" si="156"/>
        <v>54724829088</v>
      </c>
      <c r="Y585" s="12">
        <f t="shared" si="150"/>
        <v>0.16715661481033309</v>
      </c>
      <c r="Z585" s="12">
        <f t="shared" si="151"/>
        <v>0.16715661481033309</v>
      </c>
      <c r="AA585" s="12">
        <f t="shared" si="152"/>
        <v>8.357830738073059E-2</v>
      </c>
      <c r="AB585" s="13">
        <f t="shared" si="153"/>
        <v>0.25073492219106369</v>
      </c>
    </row>
    <row r="586" spans="1:28" ht="101.5" outlineLevel="2" x14ac:dyDescent="0.35">
      <c r="A586" s="25" t="s">
        <v>233</v>
      </c>
      <c r="B586" s="25" t="s">
        <v>31</v>
      </c>
      <c r="C586" s="25" t="s">
        <v>101</v>
      </c>
      <c r="D586" s="25" t="s">
        <v>102</v>
      </c>
      <c r="E586" s="25" t="s">
        <v>208</v>
      </c>
      <c r="F586" s="26" t="s">
        <v>35</v>
      </c>
      <c r="G586" s="25">
        <v>1310</v>
      </c>
      <c r="H586" s="25">
        <v>709600000</v>
      </c>
      <c r="I586" s="26" t="s">
        <v>32</v>
      </c>
      <c r="J586" s="27" t="s">
        <v>504</v>
      </c>
      <c r="K586" s="24">
        <v>120000000</v>
      </c>
      <c r="L586" s="24">
        <v>120000000</v>
      </c>
      <c r="M586" s="24">
        <v>0</v>
      </c>
      <c r="N586" s="24">
        <v>0</v>
      </c>
      <c r="O586" s="24">
        <f t="shared" si="155"/>
        <v>120000000</v>
      </c>
      <c r="P586" s="24">
        <v>0</v>
      </c>
      <c r="Q586" s="24">
        <v>30000000</v>
      </c>
      <c r="R586" s="24">
        <v>0</v>
      </c>
      <c r="S586" s="24">
        <v>0</v>
      </c>
      <c r="T586" s="24">
        <v>0</v>
      </c>
      <c r="U586" s="24">
        <v>0</v>
      </c>
      <c r="V586" s="24">
        <v>90000000</v>
      </c>
      <c r="W586" s="24">
        <v>0</v>
      </c>
      <c r="X586" s="24">
        <f t="shared" si="156"/>
        <v>90000000</v>
      </c>
      <c r="Y586" s="12">
        <f t="shared" si="150"/>
        <v>0</v>
      </c>
      <c r="Z586" s="12">
        <f t="shared" si="151"/>
        <v>0</v>
      </c>
      <c r="AA586" s="12">
        <f t="shared" si="152"/>
        <v>0.25</v>
      </c>
      <c r="AB586" s="13">
        <f t="shared" si="153"/>
        <v>0.25</v>
      </c>
    </row>
    <row r="587" spans="1:28" ht="58" outlineLevel="2" x14ac:dyDescent="0.35">
      <c r="A587" s="25" t="s">
        <v>233</v>
      </c>
      <c r="B587" s="25" t="s">
        <v>31</v>
      </c>
      <c r="C587" s="25" t="s">
        <v>101</v>
      </c>
      <c r="D587" s="25" t="s">
        <v>102</v>
      </c>
      <c r="E587" s="25" t="s">
        <v>234</v>
      </c>
      <c r="F587" s="26" t="s">
        <v>35</v>
      </c>
      <c r="G587" s="25">
        <v>1310</v>
      </c>
      <c r="H587" s="25">
        <v>709600000</v>
      </c>
      <c r="I587" s="26" t="s">
        <v>32</v>
      </c>
      <c r="J587" s="27" t="s">
        <v>505</v>
      </c>
      <c r="K587" s="24">
        <v>55313357180</v>
      </c>
      <c r="L587" s="24">
        <v>55313357180</v>
      </c>
      <c r="M587" s="24">
        <v>0</v>
      </c>
      <c r="N587" s="24">
        <v>0</v>
      </c>
      <c r="O587" s="24">
        <f t="shared" si="155"/>
        <v>55313357180</v>
      </c>
      <c r="P587" s="24">
        <v>0</v>
      </c>
      <c r="Q587" s="24">
        <v>6143350270.6800003</v>
      </c>
      <c r="R587" s="24">
        <v>0</v>
      </c>
      <c r="S587" s="24">
        <v>1134450295.3199999</v>
      </c>
      <c r="T587" s="24">
        <v>1134450295.3199999</v>
      </c>
      <c r="U587" s="24">
        <v>2962500000</v>
      </c>
      <c r="V587" s="24">
        <v>48035556614</v>
      </c>
      <c r="W587" s="24">
        <v>2962500000</v>
      </c>
      <c r="X587" s="24">
        <f t="shared" si="156"/>
        <v>45073056614</v>
      </c>
      <c r="Y587" s="12">
        <f t="shared" si="150"/>
        <v>2.0509518010781495E-2</v>
      </c>
      <c r="Z587" s="12">
        <f t="shared" si="151"/>
        <v>2.0509518010781495E-2</v>
      </c>
      <c r="AA587" s="12">
        <f t="shared" si="152"/>
        <v>0.11106449841199099</v>
      </c>
      <c r="AB587" s="13">
        <f t="shared" si="153"/>
        <v>0.1315740164227725</v>
      </c>
    </row>
    <row r="588" spans="1:28" ht="145" outlineLevel="2" x14ac:dyDescent="0.35">
      <c r="A588" s="25" t="s">
        <v>233</v>
      </c>
      <c r="B588" s="25" t="s">
        <v>31</v>
      </c>
      <c r="C588" s="25" t="s">
        <v>101</v>
      </c>
      <c r="D588" s="25" t="s">
        <v>102</v>
      </c>
      <c r="E588" s="25" t="s">
        <v>111</v>
      </c>
      <c r="F588" s="26" t="s">
        <v>35</v>
      </c>
      <c r="G588" s="25">
        <v>1310</v>
      </c>
      <c r="H588" s="25">
        <v>709600000</v>
      </c>
      <c r="I588" s="26" t="s">
        <v>32</v>
      </c>
      <c r="J588" s="27" t="s">
        <v>506</v>
      </c>
      <c r="K588" s="24">
        <v>32800792103</v>
      </c>
      <c r="L588" s="24">
        <v>32800792103</v>
      </c>
      <c r="M588" s="24">
        <v>0</v>
      </c>
      <c r="N588" s="24">
        <v>0</v>
      </c>
      <c r="O588" s="24">
        <f t="shared" si="155"/>
        <v>32800792103</v>
      </c>
      <c r="P588" s="24">
        <v>0</v>
      </c>
      <c r="Q588" s="24">
        <v>0</v>
      </c>
      <c r="R588" s="24">
        <v>0</v>
      </c>
      <c r="S588" s="24">
        <v>0</v>
      </c>
      <c r="T588" s="24">
        <v>0</v>
      </c>
      <c r="U588" s="24">
        <v>2962500000</v>
      </c>
      <c r="V588" s="24">
        <v>32800792103</v>
      </c>
      <c r="W588" s="24">
        <v>2962500000</v>
      </c>
      <c r="X588" s="24">
        <f t="shared" si="156"/>
        <v>29838292103</v>
      </c>
      <c r="Y588" s="12">
        <f t="shared" ref="Y588:Y651" si="157">IFERROR(($S588/$L588),0)</f>
        <v>0</v>
      </c>
      <c r="Z588" s="12">
        <f t="shared" ref="Z588:Z651" si="158">IFERROR(($S588/$O588),0)</f>
        <v>0</v>
      </c>
      <c r="AA588" s="12">
        <f t="shared" ref="AA588:AA651" si="159">IFERROR((($P588+$Q588+$R588)/$O588),0)</f>
        <v>0</v>
      </c>
      <c r="AB588" s="13">
        <f t="shared" ref="AB588:AB651" si="160">$Z588+$AA588</f>
        <v>0</v>
      </c>
    </row>
    <row r="589" spans="1:28" ht="101.5" outlineLevel="2" x14ac:dyDescent="0.35">
      <c r="A589" s="25" t="s">
        <v>233</v>
      </c>
      <c r="B589" s="25" t="s">
        <v>31</v>
      </c>
      <c r="C589" s="25" t="s">
        <v>101</v>
      </c>
      <c r="D589" s="25" t="s">
        <v>102</v>
      </c>
      <c r="E589" s="25" t="s">
        <v>235</v>
      </c>
      <c r="F589" s="26" t="s">
        <v>35</v>
      </c>
      <c r="G589" s="25">
        <v>1310</v>
      </c>
      <c r="H589" s="25">
        <v>701110000</v>
      </c>
      <c r="I589" s="26" t="s">
        <v>32</v>
      </c>
      <c r="J589" s="27" t="s">
        <v>507</v>
      </c>
      <c r="K589" s="24">
        <v>3726710783</v>
      </c>
      <c r="L589" s="24">
        <v>3726710783</v>
      </c>
      <c r="M589" s="24">
        <v>0</v>
      </c>
      <c r="N589" s="24">
        <v>0</v>
      </c>
      <c r="O589" s="24">
        <f t="shared" si="155"/>
        <v>3726710783</v>
      </c>
      <c r="P589" s="24">
        <v>0</v>
      </c>
      <c r="Q589" s="24">
        <v>0</v>
      </c>
      <c r="R589" s="24">
        <v>0</v>
      </c>
      <c r="S589" s="24">
        <v>0</v>
      </c>
      <c r="T589" s="24">
        <v>0</v>
      </c>
      <c r="U589" s="24">
        <v>0</v>
      </c>
      <c r="V589" s="24">
        <v>3726710783</v>
      </c>
      <c r="W589" s="24">
        <v>0</v>
      </c>
      <c r="X589" s="24">
        <f t="shared" ref="X589:X620" si="161">+$O589-$P589-$Q589-$R589-$S589-$W589</f>
        <v>3726710783</v>
      </c>
      <c r="Y589" s="12">
        <f t="shared" si="157"/>
        <v>0</v>
      </c>
      <c r="Z589" s="12">
        <f t="shared" si="158"/>
        <v>0</v>
      </c>
      <c r="AA589" s="12">
        <f t="shared" si="159"/>
        <v>0</v>
      </c>
      <c r="AB589" s="13">
        <f t="shared" si="160"/>
        <v>0</v>
      </c>
    </row>
    <row r="590" spans="1:28" ht="130.5" outlineLevel="2" x14ac:dyDescent="0.35">
      <c r="A590" s="25" t="s">
        <v>233</v>
      </c>
      <c r="B590" s="25" t="s">
        <v>31</v>
      </c>
      <c r="C590" s="25" t="s">
        <v>101</v>
      </c>
      <c r="D590" s="25" t="s">
        <v>102</v>
      </c>
      <c r="E590" s="25" t="s">
        <v>236</v>
      </c>
      <c r="F590" s="26" t="s">
        <v>35</v>
      </c>
      <c r="G590" s="25">
        <v>1310</v>
      </c>
      <c r="H590" s="25">
        <v>701110000</v>
      </c>
      <c r="I590" s="26" t="s">
        <v>32</v>
      </c>
      <c r="J590" s="27" t="s">
        <v>508</v>
      </c>
      <c r="K590" s="24">
        <v>12740868529</v>
      </c>
      <c r="L590" s="24">
        <v>12740868529</v>
      </c>
      <c r="M590" s="24">
        <v>0</v>
      </c>
      <c r="N590" s="24">
        <v>0</v>
      </c>
      <c r="O590" s="24">
        <f t="shared" si="155"/>
        <v>12740868529</v>
      </c>
      <c r="P590" s="24">
        <v>0</v>
      </c>
      <c r="Q590" s="24">
        <v>2581120089.29</v>
      </c>
      <c r="R590" s="24">
        <v>0</v>
      </c>
      <c r="S590" s="24">
        <v>3701279910.71</v>
      </c>
      <c r="T590" s="24">
        <v>3698928179.6900001</v>
      </c>
      <c r="U590" s="24">
        <v>0</v>
      </c>
      <c r="V590" s="24">
        <v>6458468529</v>
      </c>
      <c r="W590" s="24">
        <v>0</v>
      </c>
      <c r="X590" s="24">
        <f t="shared" si="161"/>
        <v>6458468528.999999</v>
      </c>
      <c r="Y590" s="12">
        <f t="shared" si="157"/>
        <v>0.29050452112313763</v>
      </c>
      <c r="Z590" s="12">
        <f t="shared" si="158"/>
        <v>0.29050452112313763</v>
      </c>
      <c r="AA590" s="12">
        <f t="shared" si="159"/>
        <v>0.20258588207036352</v>
      </c>
      <c r="AB590" s="13">
        <f t="shared" si="160"/>
        <v>0.49309040319350117</v>
      </c>
    </row>
    <row r="591" spans="1:28" ht="72.5" outlineLevel="2" x14ac:dyDescent="0.35">
      <c r="A591" s="25" t="s">
        <v>233</v>
      </c>
      <c r="B591" s="25" t="s">
        <v>31</v>
      </c>
      <c r="C591" s="25" t="s">
        <v>101</v>
      </c>
      <c r="D591" s="25" t="s">
        <v>102</v>
      </c>
      <c r="E591" s="25" t="s">
        <v>237</v>
      </c>
      <c r="F591" s="26" t="s">
        <v>35</v>
      </c>
      <c r="G591" s="25">
        <v>1310</v>
      </c>
      <c r="H591" s="25">
        <v>709600000</v>
      </c>
      <c r="I591" s="26" t="s">
        <v>32</v>
      </c>
      <c r="J591" s="27" t="s">
        <v>509</v>
      </c>
      <c r="K591" s="24">
        <v>60115152541</v>
      </c>
      <c r="L591" s="24">
        <v>60115152541</v>
      </c>
      <c r="M591" s="24">
        <v>0</v>
      </c>
      <c r="N591" s="24">
        <v>0</v>
      </c>
      <c r="O591" s="24">
        <f t="shared" si="155"/>
        <v>60115152541</v>
      </c>
      <c r="P591" s="24">
        <v>0</v>
      </c>
      <c r="Q591" s="24">
        <v>10280979947.200001</v>
      </c>
      <c r="R591" s="24">
        <v>0</v>
      </c>
      <c r="S591" s="24">
        <v>2219020052.8000002</v>
      </c>
      <c r="T591" s="24">
        <v>2218053120.1500001</v>
      </c>
      <c r="U591" s="24">
        <v>0</v>
      </c>
      <c r="V591" s="24">
        <v>47615152541</v>
      </c>
      <c r="W591" s="24">
        <v>0</v>
      </c>
      <c r="X591" s="24">
        <f t="shared" si="161"/>
        <v>47615152541</v>
      </c>
      <c r="Y591" s="12">
        <f t="shared" si="157"/>
        <v>3.6912824121781519E-2</v>
      </c>
      <c r="Z591" s="12">
        <f t="shared" si="158"/>
        <v>3.6912824121781519E-2</v>
      </c>
      <c r="AA591" s="12">
        <f t="shared" si="159"/>
        <v>0.17102143989717272</v>
      </c>
      <c r="AB591" s="13">
        <f t="shared" si="160"/>
        <v>0.20793426401895423</v>
      </c>
    </row>
    <row r="592" spans="1:28" ht="72.5" outlineLevel="2" x14ac:dyDescent="0.35">
      <c r="A592" s="25" t="s">
        <v>233</v>
      </c>
      <c r="B592" s="25" t="s">
        <v>31</v>
      </c>
      <c r="C592" s="25" t="s">
        <v>101</v>
      </c>
      <c r="D592" s="25" t="s">
        <v>102</v>
      </c>
      <c r="E592" s="25" t="s">
        <v>238</v>
      </c>
      <c r="F592" s="26" t="s">
        <v>35</v>
      </c>
      <c r="G592" s="25">
        <v>1310</v>
      </c>
      <c r="H592" s="25">
        <v>709600000</v>
      </c>
      <c r="I592" s="26" t="s">
        <v>32</v>
      </c>
      <c r="J592" s="27" t="s">
        <v>510</v>
      </c>
      <c r="K592" s="24">
        <v>146095714</v>
      </c>
      <c r="L592" s="24">
        <v>146095714</v>
      </c>
      <c r="M592" s="24">
        <v>0</v>
      </c>
      <c r="N592" s="24">
        <v>0</v>
      </c>
      <c r="O592" s="24">
        <f t="shared" si="155"/>
        <v>146095714</v>
      </c>
      <c r="P592" s="24">
        <v>0</v>
      </c>
      <c r="Q592" s="24">
        <v>36523929</v>
      </c>
      <c r="R592" s="24">
        <v>0</v>
      </c>
      <c r="S592" s="24">
        <v>0</v>
      </c>
      <c r="T592" s="24">
        <v>0</v>
      </c>
      <c r="U592" s="24">
        <v>0</v>
      </c>
      <c r="V592" s="24">
        <v>109571785</v>
      </c>
      <c r="W592" s="24">
        <v>0</v>
      </c>
      <c r="X592" s="24">
        <f t="shared" si="161"/>
        <v>109571785</v>
      </c>
      <c r="Y592" s="12">
        <f t="shared" si="157"/>
        <v>0</v>
      </c>
      <c r="Z592" s="12">
        <f t="shared" si="158"/>
        <v>0</v>
      </c>
      <c r="AA592" s="12">
        <f t="shared" si="159"/>
        <v>0.25000000342241391</v>
      </c>
      <c r="AB592" s="13">
        <f t="shared" si="160"/>
        <v>0.25000000342241391</v>
      </c>
    </row>
    <row r="593" spans="1:28" ht="87" outlineLevel="2" x14ac:dyDescent="0.35">
      <c r="A593" s="25" t="s">
        <v>233</v>
      </c>
      <c r="B593" s="25" t="s">
        <v>31</v>
      </c>
      <c r="C593" s="25" t="s">
        <v>101</v>
      </c>
      <c r="D593" s="25" t="s">
        <v>102</v>
      </c>
      <c r="E593" s="25" t="s">
        <v>239</v>
      </c>
      <c r="F593" s="26" t="s">
        <v>35</v>
      </c>
      <c r="G593" s="25">
        <v>1310</v>
      </c>
      <c r="H593" s="25">
        <v>709600000</v>
      </c>
      <c r="I593" s="26" t="s">
        <v>32</v>
      </c>
      <c r="J593" s="27" t="s">
        <v>511</v>
      </c>
      <c r="K593" s="24">
        <v>11271531490</v>
      </c>
      <c r="L593" s="24">
        <v>11271531490</v>
      </c>
      <c r="M593" s="24">
        <v>0</v>
      </c>
      <c r="N593" s="24">
        <v>0</v>
      </c>
      <c r="O593" s="24">
        <f t="shared" si="155"/>
        <v>11271531490</v>
      </c>
      <c r="P593" s="24">
        <v>0</v>
      </c>
      <c r="Q593" s="24">
        <v>0</v>
      </c>
      <c r="R593" s="24">
        <v>0</v>
      </c>
      <c r="S593" s="24">
        <v>0</v>
      </c>
      <c r="T593" s="24">
        <v>0</v>
      </c>
      <c r="U593" s="24">
        <v>0</v>
      </c>
      <c r="V593" s="24">
        <v>11271531490</v>
      </c>
      <c r="W593" s="24">
        <v>0</v>
      </c>
      <c r="X593" s="24">
        <f t="shared" si="161"/>
        <v>11271531490</v>
      </c>
      <c r="Y593" s="12">
        <f t="shared" si="157"/>
        <v>0</v>
      </c>
      <c r="Z593" s="12">
        <f t="shared" si="158"/>
        <v>0</v>
      </c>
      <c r="AA593" s="12">
        <f t="shared" si="159"/>
        <v>0</v>
      </c>
      <c r="AB593" s="13">
        <f t="shared" si="160"/>
        <v>0</v>
      </c>
    </row>
    <row r="594" spans="1:28" ht="101.5" outlineLevel="2" x14ac:dyDescent="0.35">
      <c r="A594" s="25" t="s">
        <v>233</v>
      </c>
      <c r="B594" s="25" t="s">
        <v>31</v>
      </c>
      <c r="C594" s="25" t="s">
        <v>101</v>
      </c>
      <c r="D594" s="25" t="s">
        <v>102</v>
      </c>
      <c r="E594" s="25" t="s">
        <v>240</v>
      </c>
      <c r="F594" s="26" t="s">
        <v>35</v>
      </c>
      <c r="G594" s="25">
        <v>1310</v>
      </c>
      <c r="H594" s="25">
        <v>709600000</v>
      </c>
      <c r="I594" s="26" t="s">
        <v>32</v>
      </c>
      <c r="J594" s="27" t="s">
        <v>512</v>
      </c>
      <c r="K594" s="24">
        <v>698259184</v>
      </c>
      <c r="L594" s="24">
        <v>698259184</v>
      </c>
      <c r="M594" s="24">
        <v>0</v>
      </c>
      <c r="N594" s="24">
        <v>0</v>
      </c>
      <c r="O594" s="24">
        <f t="shared" si="155"/>
        <v>698259184</v>
      </c>
      <c r="P594" s="24">
        <v>0</v>
      </c>
      <c r="Q594" s="24">
        <v>63478107</v>
      </c>
      <c r="R594" s="24">
        <v>0</v>
      </c>
      <c r="S594" s="24">
        <v>126956221</v>
      </c>
      <c r="T594" s="24">
        <v>126956221</v>
      </c>
      <c r="U594" s="24">
        <v>0</v>
      </c>
      <c r="V594" s="24">
        <v>507824856</v>
      </c>
      <c r="W594" s="24">
        <v>0</v>
      </c>
      <c r="X594" s="24">
        <f t="shared" si="161"/>
        <v>507824856</v>
      </c>
      <c r="Y594" s="12">
        <f t="shared" si="157"/>
        <v>0.18181819002039792</v>
      </c>
      <c r="Z594" s="12">
        <f t="shared" si="158"/>
        <v>0.18181819002039792</v>
      </c>
      <c r="AA594" s="12">
        <f t="shared" si="159"/>
        <v>9.0909089997733561E-2</v>
      </c>
      <c r="AB594" s="13">
        <f t="shared" si="160"/>
        <v>0.27272728001813151</v>
      </c>
    </row>
    <row r="595" spans="1:28" ht="130.5" outlineLevel="2" x14ac:dyDescent="0.35">
      <c r="A595" s="25" t="s">
        <v>233</v>
      </c>
      <c r="B595" s="25" t="s">
        <v>31</v>
      </c>
      <c r="C595" s="25" t="s">
        <v>101</v>
      </c>
      <c r="D595" s="25" t="s">
        <v>102</v>
      </c>
      <c r="E595" s="25" t="s">
        <v>129</v>
      </c>
      <c r="F595" s="26" t="s">
        <v>35</v>
      </c>
      <c r="G595" s="25">
        <v>1310</v>
      </c>
      <c r="H595" s="25">
        <v>709600000</v>
      </c>
      <c r="I595" s="26" t="s">
        <v>32</v>
      </c>
      <c r="J595" s="27" t="s">
        <v>513</v>
      </c>
      <c r="K595" s="24">
        <v>100000000</v>
      </c>
      <c r="L595" s="24">
        <v>100000000</v>
      </c>
      <c r="M595" s="24">
        <v>0</v>
      </c>
      <c r="N595" s="24">
        <v>0</v>
      </c>
      <c r="O595" s="24">
        <f t="shared" si="155"/>
        <v>100000000</v>
      </c>
      <c r="P595" s="24">
        <v>0</v>
      </c>
      <c r="Q595" s="24">
        <v>0</v>
      </c>
      <c r="R595" s="24">
        <v>0</v>
      </c>
      <c r="S595" s="24">
        <v>100000000</v>
      </c>
      <c r="T595" s="24">
        <v>100000000</v>
      </c>
      <c r="U595" s="24">
        <v>0</v>
      </c>
      <c r="V595" s="24">
        <v>0</v>
      </c>
      <c r="W595" s="24">
        <v>0</v>
      </c>
      <c r="X595" s="24">
        <f t="shared" si="161"/>
        <v>0</v>
      </c>
      <c r="Y595" s="12">
        <f t="shared" si="157"/>
        <v>1</v>
      </c>
      <c r="Z595" s="12">
        <f t="shared" si="158"/>
        <v>1</v>
      </c>
      <c r="AA595" s="12">
        <f t="shared" si="159"/>
        <v>0</v>
      </c>
      <c r="AB595" s="13">
        <f t="shared" si="160"/>
        <v>1</v>
      </c>
    </row>
    <row r="596" spans="1:28" ht="116" outlineLevel="2" x14ac:dyDescent="0.35">
      <c r="A596" s="25" t="s">
        <v>233</v>
      </c>
      <c r="B596" s="25" t="s">
        <v>31</v>
      </c>
      <c r="C596" s="25" t="s">
        <v>101</v>
      </c>
      <c r="D596" s="25" t="s">
        <v>102</v>
      </c>
      <c r="E596" s="25" t="s">
        <v>241</v>
      </c>
      <c r="F596" s="26" t="s">
        <v>35</v>
      </c>
      <c r="G596" s="25">
        <v>1310</v>
      </c>
      <c r="H596" s="25">
        <v>709600000</v>
      </c>
      <c r="I596" s="26" t="s">
        <v>32</v>
      </c>
      <c r="J596" s="27" t="s">
        <v>514</v>
      </c>
      <c r="K596" s="24">
        <v>80000000</v>
      </c>
      <c r="L596" s="24">
        <v>80000000</v>
      </c>
      <c r="M596" s="24">
        <v>0</v>
      </c>
      <c r="N596" s="24">
        <v>0</v>
      </c>
      <c r="O596" s="24">
        <f t="shared" si="155"/>
        <v>80000000</v>
      </c>
      <c r="P596" s="24">
        <v>0</v>
      </c>
      <c r="Q596" s="24">
        <v>20000001</v>
      </c>
      <c r="R596" s="24">
        <v>0</v>
      </c>
      <c r="S596" s="24">
        <v>0</v>
      </c>
      <c r="T596" s="24">
        <v>0</v>
      </c>
      <c r="U596" s="24">
        <v>0</v>
      </c>
      <c r="V596" s="24">
        <v>59999999</v>
      </c>
      <c r="W596" s="24">
        <v>0</v>
      </c>
      <c r="X596" s="24">
        <f t="shared" si="161"/>
        <v>59999999</v>
      </c>
      <c r="Y596" s="12">
        <f t="shared" si="157"/>
        <v>0</v>
      </c>
      <c r="Z596" s="12">
        <f t="shared" si="158"/>
        <v>0</v>
      </c>
      <c r="AA596" s="12">
        <f t="shared" si="159"/>
        <v>0.25000001249999998</v>
      </c>
      <c r="AB596" s="13">
        <f t="shared" si="160"/>
        <v>0.25000001249999998</v>
      </c>
    </row>
    <row r="597" spans="1:28" ht="159.5" outlineLevel="2" x14ac:dyDescent="0.35">
      <c r="A597" s="25" t="s">
        <v>233</v>
      </c>
      <c r="B597" s="25" t="s">
        <v>31</v>
      </c>
      <c r="C597" s="25" t="s">
        <v>101</v>
      </c>
      <c r="D597" s="25" t="s">
        <v>102</v>
      </c>
      <c r="E597" s="25" t="s">
        <v>131</v>
      </c>
      <c r="F597" s="26" t="s">
        <v>35</v>
      </c>
      <c r="G597" s="25">
        <v>1310</v>
      </c>
      <c r="H597" s="25">
        <v>709600000</v>
      </c>
      <c r="I597" s="26" t="s">
        <v>32</v>
      </c>
      <c r="J597" s="27" t="s">
        <v>515</v>
      </c>
      <c r="K597" s="24">
        <v>1725535067</v>
      </c>
      <c r="L597" s="24">
        <v>1725535067</v>
      </c>
      <c r="M597" s="24">
        <v>0</v>
      </c>
      <c r="N597" s="24">
        <v>0</v>
      </c>
      <c r="O597" s="24">
        <f t="shared" si="155"/>
        <v>1725535067</v>
      </c>
      <c r="P597" s="24">
        <v>0</v>
      </c>
      <c r="Q597" s="24">
        <v>143794589</v>
      </c>
      <c r="R597" s="24">
        <v>0</v>
      </c>
      <c r="S597" s="24">
        <v>287589178</v>
      </c>
      <c r="T597" s="24">
        <v>287589178</v>
      </c>
      <c r="U597" s="24">
        <v>0</v>
      </c>
      <c r="V597" s="24">
        <v>1294151300</v>
      </c>
      <c r="W597" s="24">
        <v>0</v>
      </c>
      <c r="X597" s="24">
        <f t="shared" si="161"/>
        <v>1294151300</v>
      </c>
      <c r="Y597" s="12">
        <f t="shared" si="157"/>
        <v>0.16666666676325506</v>
      </c>
      <c r="Z597" s="12">
        <f t="shared" si="158"/>
        <v>0.16666666676325506</v>
      </c>
      <c r="AA597" s="12">
        <f t="shared" si="159"/>
        <v>8.3333333381627531E-2</v>
      </c>
      <c r="AB597" s="13">
        <f t="shared" si="160"/>
        <v>0.25000000014488261</v>
      </c>
    </row>
    <row r="598" spans="1:28" ht="72.5" outlineLevel="2" x14ac:dyDescent="0.35">
      <c r="A598" s="25" t="s">
        <v>233</v>
      </c>
      <c r="B598" s="25" t="s">
        <v>31</v>
      </c>
      <c r="C598" s="25" t="s">
        <v>101</v>
      </c>
      <c r="D598" s="25" t="s">
        <v>102</v>
      </c>
      <c r="E598" s="25" t="s">
        <v>113</v>
      </c>
      <c r="F598" s="26" t="s">
        <v>35</v>
      </c>
      <c r="G598" s="25">
        <v>1310</v>
      </c>
      <c r="H598" s="25">
        <v>709600000</v>
      </c>
      <c r="I598" s="26" t="s">
        <v>32</v>
      </c>
      <c r="J598" s="27" t="s">
        <v>516</v>
      </c>
      <c r="K598" s="24">
        <v>100000000</v>
      </c>
      <c r="L598" s="24">
        <v>100000000</v>
      </c>
      <c r="M598" s="24">
        <v>0</v>
      </c>
      <c r="N598" s="24">
        <v>0</v>
      </c>
      <c r="O598" s="24">
        <f t="shared" si="155"/>
        <v>100000000</v>
      </c>
      <c r="P598" s="24">
        <v>0</v>
      </c>
      <c r="Q598" s="24">
        <v>15000000</v>
      </c>
      <c r="R598" s="24">
        <v>0</v>
      </c>
      <c r="S598" s="24">
        <v>0</v>
      </c>
      <c r="T598" s="24">
        <v>0</v>
      </c>
      <c r="U598" s="24">
        <v>0</v>
      </c>
      <c r="V598" s="24">
        <v>85000000</v>
      </c>
      <c r="W598" s="24">
        <v>0</v>
      </c>
      <c r="X598" s="24">
        <f t="shared" si="161"/>
        <v>85000000</v>
      </c>
      <c r="Y598" s="12">
        <f t="shared" si="157"/>
        <v>0</v>
      </c>
      <c r="Z598" s="12">
        <f t="shared" si="158"/>
        <v>0</v>
      </c>
      <c r="AA598" s="12">
        <f t="shared" si="159"/>
        <v>0.15</v>
      </c>
      <c r="AB598" s="13">
        <f t="shared" si="160"/>
        <v>0.15</v>
      </c>
    </row>
    <row r="599" spans="1:28" ht="87" outlineLevel="2" x14ac:dyDescent="0.35">
      <c r="A599" s="25" t="s">
        <v>245</v>
      </c>
      <c r="B599" s="25" t="s">
        <v>200</v>
      </c>
      <c r="C599" s="25" t="s">
        <v>101</v>
      </c>
      <c r="D599" s="25" t="s">
        <v>102</v>
      </c>
      <c r="E599" s="25" t="s">
        <v>52</v>
      </c>
      <c r="F599" s="26" t="s">
        <v>35</v>
      </c>
      <c r="G599" s="25">
        <v>1310</v>
      </c>
      <c r="H599" s="25">
        <v>709120000</v>
      </c>
      <c r="I599" s="26" t="s">
        <v>32</v>
      </c>
      <c r="J599" s="27" t="s">
        <v>399</v>
      </c>
      <c r="K599" s="24">
        <v>906575417</v>
      </c>
      <c r="L599" s="24">
        <v>906575417</v>
      </c>
      <c r="M599" s="24">
        <v>0</v>
      </c>
      <c r="N599" s="24">
        <v>0</v>
      </c>
      <c r="O599" s="24">
        <f t="shared" si="155"/>
        <v>906575417</v>
      </c>
      <c r="P599" s="24">
        <v>0</v>
      </c>
      <c r="Q599" s="24">
        <v>775401496.12</v>
      </c>
      <c r="R599" s="24">
        <v>0</v>
      </c>
      <c r="S599" s="24">
        <v>131173920.88</v>
      </c>
      <c r="T599" s="24">
        <v>131173920.88</v>
      </c>
      <c r="U599" s="24">
        <v>0</v>
      </c>
      <c r="V599" s="24">
        <v>0</v>
      </c>
      <c r="W599" s="24">
        <v>0</v>
      </c>
      <c r="X599" s="24">
        <f t="shared" si="161"/>
        <v>0</v>
      </c>
      <c r="Y599" s="12">
        <f t="shared" si="157"/>
        <v>0.14469168082460809</v>
      </c>
      <c r="Z599" s="12">
        <f t="shared" si="158"/>
        <v>0.14469168082460809</v>
      </c>
      <c r="AA599" s="12">
        <f t="shared" si="159"/>
        <v>0.85530831917539185</v>
      </c>
      <c r="AB599" s="13">
        <f t="shared" si="160"/>
        <v>1</v>
      </c>
    </row>
    <row r="600" spans="1:28" ht="87" outlineLevel="2" x14ac:dyDescent="0.35">
      <c r="A600" s="25" t="s">
        <v>245</v>
      </c>
      <c r="B600" s="25" t="s">
        <v>200</v>
      </c>
      <c r="C600" s="25" t="s">
        <v>101</v>
      </c>
      <c r="D600" s="25" t="s">
        <v>102</v>
      </c>
      <c r="E600" s="25" t="s">
        <v>103</v>
      </c>
      <c r="F600" s="26" t="s">
        <v>35</v>
      </c>
      <c r="G600" s="25">
        <v>1310</v>
      </c>
      <c r="H600" s="25">
        <v>709120000</v>
      </c>
      <c r="I600" s="26" t="s">
        <v>32</v>
      </c>
      <c r="J600" s="27" t="s">
        <v>400</v>
      </c>
      <c r="K600" s="24">
        <v>1451522037</v>
      </c>
      <c r="L600" s="24">
        <v>1451522037</v>
      </c>
      <c r="M600" s="24">
        <v>0</v>
      </c>
      <c r="N600" s="24">
        <v>0</v>
      </c>
      <c r="O600" s="24">
        <f t="shared" si="155"/>
        <v>1451522037</v>
      </c>
      <c r="P600" s="24">
        <v>0</v>
      </c>
      <c r="Q600" s="24">
        <v>1129985054.6800001</v>
      </c>
      <c r="R600" s="24">
        <v>0</v>
      </c>
      <c r="S600" s="24">
        <v>321536982.31999999</v>
      </c>
      <c r="T600" s="24">
        <v>321536982.31999999</v>
      </c>
      <c r="U600" s="24">
        <v>0</v>
      </c>
      <c r="V600" s="24">
        <v>0</v>
      </c>
      <c r="W600" s="24">
        <v>0</v>
      </c>
      <c r="X600" s="24">
        <f t="shared" si="161"/>
        <v>-5.9604644775390625E-8</v>
      </c>
      <c r="Y600" s="12">
        <f t="shared" si="157"/>
        <v>0.22151712073524654</v>
      </c>
      <c r="Z600" s="12">
        <f t="shared" si="158"/>
        <v>0.22151712073524654</v>
      </c>
      <c r="AA600" s="12">
        <f t="shared" si="159"/>
        <v>0.77848287926475346</v>
      </c>
      <c r="AB600" s="13">
        <f t="shared" si="160"/>
        <v>1</v>
      </c>
    </row>
    <row r="601" spans="1:28" ht="58" outlineLevel="2" x14ac:dyDescent="0.35">
      <c r="A601" s="25" t="s">
        <v>245</v>
      </c>
      <c r="B601" s="25" t="s">
        <v>200</v>
      </c>
      <c r="C601" s="25" t="s">
        <v>101</v>
      </c>
      <c r="D601" s="25" t="s">
        <v>102</v>
      </c>
      <c r="E601" s="25" t="s">
        <v>104</v>
      </c>
      <c r="F601" s="26" t="s">
        <v>35</v>
      </c>
      <c r="G601" s="25">
        <v>1310</v>
      </c>
      <c r="H601" s="25">
        <v>709120000</v>
      </c>
      <c r="I601" s="26" t="s">
        <v>32</v>
      </c>
      <c r="J601" s="27" t="s">
        <v>522</v>
      </c>
      <c r="K601" s="24">
        <v>8422979136</v>
      </c>
      <c r="L601" s="24">
        <v>8422979136</v>
      </c>
      <c r="M601" s="24">
        <v>0</v>
      </c>
      <c r="N601" s="24">
        <v>0</v>
      </c>
      <c r="O601" s="24">
        <f t="shared" si="155"/>
        <v>8422979136</v>
      </c>
      <c r="P601" s="24">
        <v>0</v>
      </c>
      <c r="Q601" s="24">
        <v>7110452365.5900002</v>
      </c>
      <c r="R601" s="24">
        <v>0</v>
      </c>
      <c r="S601" s="24">
        <v>1312526770.4100001</v>
      </c>
      <c r="T601" s="24">
        <v>1312526770.4100001</v>
      </c>
      <c r="U601" s="24">
        <v>0</v>
      </c>
      <c r="V601" s="24">
        <v>0</v>
      </c>
      <c r="W601" s="24">
        <v>0</v>
      </c>
      <c r="X601" s="24">
        <f t="shared" si="161"/>
        <v>-2.384185791015625E-7</v>
      </c>
      <c r="Y601" s="12">
        <f t="shared" si="157"/>
        <v>0.15582690509112523</v>
      </c>
      <c r="Z601" s="12">
        <f t="shared" si="158"/>
        <v>0.15582690509112523</v>
      </c>
      <c r="AA601" s="12">
        <f t="shared" si="159"/>
        <v>0.84417309490887482</v>
      </c>
      <c r="AB601" s="13">
        <f t="shared" si="160"/>
        <v>1</v>
      </c>
    </row>
    <row r="602" spans="1:28" ht="145" outlineLevel="2" x14ac:dyDescent="0.35">
      <c r="A602" s="25" t="s">
        <v>245</v>
      </c>
      <c r="B602" s="25" t="s">
        <v>200</v>
      </c>
      <c r="C602" s="25" t="s">
        <v>101</v>
      </c>
      <c r="D602" s="25" t="s">
        <v>102</v>
      </c>
      <c r="E602" s="25" t="s">
        <v>249</v>
      </c>
      <c r="F602" s="26" t="s">
        <v>35</v>
      </c>
      <c r="G602" s="25">
        <v>1310</v>
      </c>
      <c r="H602" s="25">
        <v>709120000</v>
      </c>
      <c r="I602" s="26" t="s">
        <v>32</v>
      </c>
      <c r="J602" s="27" t="s">
        <v>523</v>
      </c>
      <c r="K602" s="24">
        <v>262414854</v>
      </c>
      <c r="L602" s="24">
        <v>262414854</v>
      </c>
      <c r="M602" s="24">
        <v>0</v>
      </c>
      <c r="N602" s="24">
        <v>0</v>
      </c>
      <c r="O602" s="24">
        <f t="shared" si="155"/>
        <v>262414854</v>
      </c>
      <c r="P602" s="24">
        <v>0</v>
      </c>
      <c r="Q602" s="24">
        <v>0</v>
      </c>
      <c r="R602" s="24">
        <v>0</v>
      </c>
      <c r="S602" s="24">
        <v>0</v>
      </c>
      <c r="T602" s="24">
        <v>0</v>
      </c>
      <c r="U602" s="24">
        <v>65603715</v>
      </c>
      <c r="V602" s="24">
        <v>262414854</v>
      </c>
      <c r="W602" s="24">
        <v>0</v>
      </c>
      <c r="X602" s="24">
        <f t="shared" si="161"/>
        <v>262414854</v>
      </c>
      <c r="Y602" s="12">
        <f t="shared" si="157"/>
        <v>0</v>
      </c>
      <c r="Z602" s="12">
        <f t="shared" si="158"/>
        <v>0</v>
      </c>
      <c r="AA602" s="12">
        <f t="shared" si="159"/>
        <v>0</v>
      </c>
      <c r="AB602" s="13">
        <f t="shared" si="160"/>
        <v>0</v>
      </c>
    </row>
    <row r="603" spans="1:28" ht="87" outlineLevel="2" x14ac:dyDescent="0.35">
      <c r="A603" s="25" t="s">
        <v>245</v>
      </c>
      <c r="B603" s="25" t="s">
        <v>204</v>
      </c>
      <c r="C603" s="25" t="s">
        <v>101</v>
      </c>
      <c r="D603" s="25" t="s">
        <v>102</v>
      </c>
      <c r="E603" s="25" t="s">
        <v>52</v>
      </c>
      <c r="F603" s="26" t="s">
        <v>35</v>
      </c>
      <c r="G603" s="25">
        <v>1310</v>
      </c>
      <c r="H603" s="25">
        <v>709210000</v>
      </c>
      <c r="I603" s="26" t="s">
        <v>32</v>
      </c>
      <c r="J603" s="27" t="s">
        <v>399</v>
      </c>
      <c r="K603" s="24">
        <v>415710290</v>
      </c>
      <c r="L603" s="24">
        <v>415710290</v>
      </c>
      <c r="M603" s="24">
        <v>0</v>
      </c>
      <c r="N603" s="24">
        <v>0</v>
      </c>
      <c r="O603" s="24">
        <f t="shared" si="155"/>
        <v>415710290</v>
      </c>
      <c r="P603" s="24">
        <v>0</v>
      </c>
      <c r="Q603" s="24">
        <v>358869102.63999999</v>
      </c>
      <c r="R603" s="24">
        <v>0</v>
      </c>
      <c r="S603" s="24">
        <v>56841187.359999999</v>
      </c>
      <c r="T603" s="24">
        <v>56841187.359999999</v>
      </c>
      <c r="U603" s="24">
        <v>0</v>
      </c>
      <c r="V603" s="24">
        <v>0</v>
      </c>
      <c r="W603" s="24">
        <v>0</v>
      </c>
      <c r="X603" s="24">
        <f t="shared" si="161"/>
        <v>1.4901161193847656E-8</v>
      </c>
      <c r="Y603" s="12">
        <f t="shared" si="157"/>
        <v>0.13673269276062422</v>
      </c>
      <c r="Z603" s="12">
        <f t="shared" si="158"/>
        <v>0.13673269276062422</v>
      </c>
      <c r="AA603" s="12">
        <f t="shared" si="159"/>
        <v>0.86326730723937573</v>
      </c>
      <c r="AB603" s="13">
        <f t="shared" si="160"/>
        <v>1</v>
      </c>
    </row>
    <row r="604" spans="1:28" ht="87" outlineLevel="2" x14ac:dyDescent="0.35">
      <c r="A604" s="25" t="s">
        <v>245</v>
      </c>
      <c r="B604" s="25" t="s">
        <v>204</v>
      </c>
      <c r="C604" s="25" t="s">
        <v>101</v>
      </c>
      <c r="D604" s="25" t="s">
        <v>102</v>
      </c>
      <c r="E604" s="25" t="s">
        <v>103</v>
      </c>
      <c r="F604" s="26" t="s">
        <v>35</v>
      </c>
      <c r="G604" s="25">
        <v>1310</v>
      </c>
      <c r="H604" s="25">
        <v>709210000</v>
      </c>
      <c r="I604" s="26" t="s">
        <v>32</v>
      </c>
      <c r="J604" s="27" t="s">
        <v>400</v>
      </c>
      <c r="K604" s="24">
        <v>709388400</v>
      </c>
      <c r="L604" s="24">
        <v>709388400</v>
      </c>
      <c r="M604" s="24">
        <v>0</v>
      </c>
      <c r="N604" s="24">
        <v>0</v>
      </c>
      <c r="O604" s="24">
        <f t="shared" si="155"/>
        <v>709388400</v>
      </c>
      <c r="P604" s="24">
        <v>0</v>
      </c>
      <c r="Q604" s="24">
        <v>550303744.32000005</v>
      </c>
      <c r="R604" s="24">
        <v>0</v>
      </c>
      <c r="S604" s="24">
        <v>159084655.68000001</v>
      </c>
      <c r="T604" s="24">
        <v>159084655.68000001</v>
      </c>
      <c r="U604" s="24">
        <v>0</v>
      </c>
      <c r="V604" s="24">
        <v>0</v>
      </c>
      <c r="W604" s="24">
        <v>0</v>
      </c>
      <c r="X604" s="24">
        <f t="shared" si="161"/>
        <v>-5.9604644775390625E-8</v>
      </c>
      <c r="Y604" s="12">
        <f t="shared" si="157"/>
        <v>0.22425607139896847</v>
      </c>
      <c r="Z604" s="12">
        <f t="shared" si="158"/>
        <v>0.22425607139896847</v>
      </c>
      <c r="AA604" s="12">
        <f t="shared" si="159"/>
        <v>0.77574392860103158</v>
      </c>
      <c r="AB604" s="13">
        <f t="shared" si="160"/>
        <v>1</v>
      </c>
    </row>
    <row r="605" spans="1:28" ht="58" outlineLevel="2" x14ac:dyDescent="0.35">
      <c r="A605" s="25" t="s">
        <v>245</v>
      </c>
      <c r="B605" s="25" t="s">
        <v>204</v>
      </c>
      <c r="C605" s="25" t="s">
        <v>101</v>
      </c>
      <c r="D605" s="25" t="s">
        <v>102</v>
      </c>
      <c r="E605" s="25" t="s">
        <v>104</v>
      </c>
      <c r="F605" s="26" t="s">
        <v>35</v>
      </c>
      <c r="G605" s="25">
        <v>1310</v>
      </c>
      <c r="H605" s="25">
        <v>709210000</v>
      </c>
      <c r="I605" s="26" t="s">
        <v>32</v>
      </c>
      <c r="J605" s="27" t="s">
        <v>401</v>
      </c>
      <c r="K605" s="24">
        <v>3672788413</v>
      </c>
      <c r="L605" s="24">
        <v>3672788413</v>
      </c>
      <c r="M605" s="24">
        <v>0</v>
      </c>
      <c r="N605" s="24">
        <v>0</v>
      </c>
      <c r="O605" s="24">
        <f t="shared" si="155"/>
        <v>3672788413</v>
      </c>
      <c r="P605" s="24">
        <v>0</v>
      </c>
      <c r="Q605" s="24">
        <v>3009693277.3400002</v>
      </c>
      <c r="R605" s="24">
        <v>0</v>
      </c>
      <c r="S605" s="24">
        <v>663095135.65999997</v>
      </c>
      <c r="T605" s="24">
        <v>663095135.65999997</v>
      </c>
      <c r="U605" s="24">
        <v>0</v>
      </c>
      <c r="V605" s="24">
        <v>0</v>
      </c>
      <c r="W605" s="24">
        <v>0</v>
      </c>
      <c r="X605" s="24">
        <f t="shared" si="161"/>
        <v>-1.1920928955078125E-7</v>
      </c>
      <c r="Y605" s="12">
        <f t="shared" si="157"/>
        <v>0.18054269974086851</v>
      </c>
      <c r="Z605" s="12">
        <f t="shared" si="158"/>
        <v>0.18054269974086851</v>
      </c>
      <c r="AA605" s="12">
        <f t="shared" si="159"/>
        <v>0.81945730025913155</v>
      </c>
      <c r="AB605" s="13">
        <f t="shared" si="160"/>
        <v>1</v>
      </c>
    </row>
    <row r="606" spans="1:28" ht="58" outlineLevel="2" x14ac:dyDescent="0.35">
      <c r="A606" s="25" t="s">
        <v>245</v>
      </c>
      <c r="B606" s="25" t="s">
        <v>204</v>
      </c>
      <c r="C606" s="25" t="s">
        <v>101</v>
      </c>
      <c r="D606" s="25" t="s">
        <v>102</v>
      </c>
      <c r="E606" s="25" t="s">
        <v>249</v>
      </c>
      <c r="F606" s="26" t="s">
        <v>35</v>
      </c>
      <c r="G606" s="25">
        <v>1310</v>
      </c>
      <c r="H606" s="25">
        <v>709210000</v>
      </c>
      <c r="I606" s="26" t="s">
        <v>32</v>
      </c>
      <c r="J606" s="27" t="s">
        <v>527</v>
      </c>
      <c r="K606" s="24">
        <v>235852495</v>
      </c>
      <c r="L606" s="24">
        <v>235852495</v>
      </c>
      <c r="M606" s="24">
        <v>0</v>
      </c>
      <c r="N606" s="24">
        <v>0</v>
      </c>
      <c r="O606" s="24">
        <f t="shared" si="155"/>
        <v>235852495</v>
      </c>
      <c r="P606" s="24">
        <v>0</v>
      </c>
      <c r="Q606" s="24">
        <v>16846606</v>
      </c>
      <c r="R606" s="24">
        <v>0</v>
      </c>
      <c r="S606" s="24">
        <v>50539818</v>
      </c>
      <c r="T606" s="24">
        <v>50539818</v>
      </c>
      <c r="U606" s="24">
        <v>0</v>
      </c>
      <c r="V606" s="24">
        <v>168466071</v>
      </c>
      <c r="W606" s="24">
        <v>0</v>
      </c>
      <c r="X606" s="24">
        <f t="shared" si="161"/>
        <v>168466071</v>
      </c>
      <c r="Y606" s="12">
        <f t="shared" si="157"/>
        <v>0.21428570429157429</v>
      </c>
      <c r="Z606" s="12">
        <f t="shared" si="158"/>
        <v>0.21428570429157429</v>
      </c>
      <c r="AA606" s="12">
        <f t="shared" si="159"/>
        <v>7.1428568097191419E-2</v>
      </c>
      <c r="AB606" s="13">
        <f t="shared" si="160"/>
        <v>0.28571427238876568</v>
      </c>
    </row>
    <row r="607" spans="1:28" ht="72.5" outlineLevel="2" x14ac:dyDescent="0.35">
      <c r="A607" s="25" t="s">
        <v>245</v>
      </c>
      <c r="B607" s="25" t="s">
        <v>204</v>
      </c>
      <c r="C607" s="25" t="s">
        <v>101</v>
      </c>
      <c r="D607" s="25" t="s">
        <v>102</v>
      </c>
      <c r="E607" s="25" t="s">
        <v>252</v>
      </c>
      <c r="F607" s="26" t="s">
        <v>35</v>
      </c>
      <c r="G607" s="25">
        <v>1310</v>
      </c>
      <c r="H607" s="25">
        <v>709210000</v>
      </c>
      <c r="I607" s="26" t="s">
        <v>32</v>
      </c>
      <c r="J607" s="27" t="s">
        <v>528</v>
      </c>
      <c r="K607" s="24">
        <v>267615319</v>
      </c>
      <c r="L607" s="24">
        <v>267615319</v>
      </c>
      <c r="M607" s="24">
        <v>0</v>
      </c>
      <c r="N607" s="24">
        <v>0</v>
      </c>
      <c r="O607" s="24">
        <f t="shared" si="155"/>
        <v>267615319</v>
      </c>
      <c r="P607" s="24">
        <v>0</v>
      </c>
      <c r="Q607" s="24">
        <v>19115379</v>
      </c>
      <c r="R607" s="24">
        <v>0</v>
      </c>
      <c r="S607" s="24">
        <v>57346137</v>
      </c>
      <c r="T607" s="24">
        <v>57346137</v>
      </c>
      <c r="U607" s="24">
        <v>0</v>
      </c>
      <c r="V607" s="24">
        <v>191153803</v>
      </c>
      <c r="W607" s="24">
        <v>0</v>
      </c>
      <c r="X607" s="24">
        <f t="shared" si="161"/>
        <v>191153803</v>
      </c>
      <c r="Y607" s="12">
        <f t="shared" si="157"/>
        <v>0.2142857038763166</v>
      </c>
      <c r="Z607" s="12">
        <f t="shared" si="158"/>
        <v>0.2142857038763166</v>
      </c>
      <c r="AA607" s="12">
        <f t="shared" si="159"/>
        <v>7.1428567958772199E-2</v>
      </c>
      <c r="AB607" s="13">
        <f t="shared" si="160"/>
        <v>0.2857142718350888</v>
      </c>
    </row>
    <row r="608" spans="1:28" ht="58" outlineLevel="2" x14ac:dyDescent="0.35">
      <c r="A608" s="25" t="s">
        <v>245</v>
      </c>
      <c r="B608" s="25" t="s">
        <v>204</v>
      </c>
      <c r="C608" s="25" t="s">
        <v>101</v>
      </c>
      <c r="D608" s="25" t="s">
        <v>102</v>
      </c>
      <c r="E608" s="25" t="s">
        <v>107</v>
      </c>
      <c r="F608" s="26" t="s">
        <v>35</v>
      </c>
      <c r="G608" s="25">
        <v>1310</v>
      </c>
      <c r="H608" s="25">
        <v>709210000</v>
      </c>
      <c r="I608" s="26" t="s">
        <v>32</v>
      </c>
      <c r="J608" s="27" t="s">
        <v>529</v>
      </c>
      <c r="K608" s="24">
        <v>258565445</v>
      </c>
      <c r="L608" s="24">
        <v>258565445</v>
      </c>
      <c r="M608" s="24">
        <v>0</v>
      </c>
      <c r="N608" s="24">
        <v>0</v>
      </c>
      <c r="O608" s="24">
        <f t="shared" si="155"/>
        <v>258565445</v>
      </c>
      <c r="P608" s="24">
        <v>0</v>
      </c>
      <c r="Q608" s="24">
        <v>18468960</v>
      </c>
      <c r="R608" s="24">
        <v>0</v>
      </c>
      <c r="S608" s="24">
        <v>55406880</v>
      </c>
      <c r="T608" s="24">
        <v>55406880</v>
      </c>
      <c r="U608" s="24">
        <v>0</v>
      </c>
      <c r="V608" s="24">
        <v>184689605</v>
      </c>
      <c r="W608" s="24">
        <v>0</v>
      </c>
      <c r="X608" s="24">
        <f t="shared" si="161"/>
        <v>184689605</v>
      </c>
      <c r="Y608" s="12">
        <f t="shared" si="157"/>
        <v>0.21428571014197198</v>
      </c>
      <c r="Z608" s="12">
        <f t="shared" si="158"/>
        <v>0.21428571014197198</v>
      </c>
      <c r="AA608" s="12">
        <f t="shared" si="159"/>
        <v>7.1428570047324003E-2</v>
      </c>
      <c r="AB608" s="13">
        <f t="shared" si="160"/>
        <v>0.28571428018929601</v>
      </c>
    </row>
    <row r="609" spans="1:28" ht="72.5" outlineLevel="2" x14ac:dyDescent="0.35">
      <c r="A609" s="25" t="s">
        <v>245</v>
      </c>
      <c r="B609" s="25" t="s">
        <v>204</v>
      </c>
      <c r="C609" s="25" t="s">
        <v>101</v>
      </c>
      <c r="D609" s="25" t="s">
        <v>102</v>
      </c>
      <c r="E609" s="25" t="s">
        <v>253</v>
      </c>
      <c r="F609" s="26" t="s">
        <v>35</v>
      </c>
      <c r="G609" s="25">
        <v>1310</v>
      </c>
      <c r="H609" s="25">
        <v>709210000</v>
      </c>
      <c r="I609" s="26" t="s">
        <v>32</v>
      </c>
      <c r="J609" s="27" t="s">
        <v>530</v>
      </c>
      <c r="K609" s="24">
        <v>262252452</v>
      </c>
      <c r="L609" s="24">
        <v>262252452</v>
      </c>
      <c r="M609" s="24">
        <v>0</v>
      </c>
      <c r="N609" s="24">
        <v>0</v>
      </c>
      <c r="O609" s="24">
        <f t="shared" si="155"/>
        <v>262252452</v>
      </c>
      <c r="P609" s="24">
        <v>0</v>
      </c>
      <c r="Q609" s="24">
        <v>18732318</v>
      </c>
      <c r="R609" s="24">
        <v>0</v>
      </c>
      <c r="S609" s="24">
        <v>56196954</v>
      </c>
      <c r="T609" s="24">
        <v>56196954</v>
      </c>
      <c r="U609" s="24">
        <v>0</v>
      </c>
      <c r="V609" s="24">
        <v>187323180</v>
      </c>
      <c r="W609" s="24">
        <v>0</v>
      </c>
      <c r="X609" s="24">
        <f t="shared" si="161"/>
        <v>187323180</v>
      </c>
      <c r="Y609" s="12">
        <f t="shared" si="157"/>
        <v>0.21428571428571427</v>
      </c>
      <c r="Z609" s="12">
        <f t="shared" si="158"/>
        <v>0.21428571428571427</v>
      </c>
      <c r="AA609" s="12">
        <f t="shared" si="159"/>
        <v>7.1428571428571425E-2</v>
      </c>
      <c r="AB609" s="13">
        <f t="shared" si="160"/>
        <v>0.2857142857142857</v>
      </c>
    </row>
    <row r="610" spans="1:28" ht="72.5" outlineLevel="2" x14ac:dyDescent="0.35">
      <c r="A610" s="25" t="s">
        <v>245</v>
      </c>
      <c r="B610" s="25" t="s">
        <v>204</v>
      </c>
      <c r="C610" s="25" t="s">
        <v>101</v>
      </c>
      <c r="D610" s="25" t="s">
        <v>102</v>
      </c>
      <c r="E610" s="25" t="s">
        <v>108</v>
      </c>
      <c r="F610" s="26" t="s">
        <v>35</v>
      </c>
      <c r="G610" s="25">
        <v>1310</v>
      </c>
      <c r="H610" s="25">
        <v>709210000</v>
      </c>
      <c r="I610" s="26" t="s">
        <v>32</v>
      </c>
      <c r="J610" s="27" t="s">
        <v>531</v>
      </c>
      <c r="K610" s="24">
        <v>202530455</v>
      </c>
      <c r="L610" s="24">
        <v>202530455</v>
      </c>
      <c r="M610" s="24">
        <v>0</v>
      </c>
      <c r="N610" s="24">
        <v>0</v>
      </c>
      <c r="O610" s="24">
        <f t="shared" si="155"/>
        <v>202530455</v>
      </c>
      <c r="P610" s="24">
        <v>0</v>
      </c>
      <c r="Q610" s="24">
        <v>24995650.850000001</v>
      </c>
      <c r="R610" s="24">
        <v>0</v>
      </c>
      <c r="S610" s="24">
        <v>32870193.149999999</v>
      </c>
      <c r="T610" s="24">
        <v>32870193.149999999</v>
      </c>
      <c r="U610" s="24">
        <v>0</v>
      </c>
      <c r="V610" s="24">
        <v>144664611</v>
      </c>
      <c r="W610" s="24">
        <v>0</v>
      </c>
      <c r="X610" s="24">
        <f t="shared" si="161"/>
        <v>144664611</v>
      </c>
      <c r="Y610" s="12">
        <f t="shared" si="157"/>
        <v>0.16229753273402758</v>
      </c>
      <c r="Z610" s="12">
        <f t="shared" si="158"/>
        <v>0.16229753273402758</v>
      </c>
      <c r="AA610" s="12">
        <f t="shared" si="159"/>
        <v>0.12341675156953556</v>
      </c>
      <c r="AB610" s="13">
        <f t="shared" si="160"/>
        <v>0.28571428430356316</v>
      </c>
    </row>
    <row r="611" spans="1:28" ht="87" outlineLevel="2" x14ac:dyDescent="0.35">
      <c r="A611" s="25" t="s">
        <v>245</v>
      </c>
      <c r="B611" s="25" t="s">
        <v>204</v>
      </c>
      <c r="C611" s="25" t="s">
        <v>101</v>
      </c>
      <c r="D611" s="25" t="s">
        <v>102</v>
      </c>
      <c r="E611" s="25" t="s">
        <v>254</v>
      </c>
      <c r="F611" s="26" t="s">
        <v>35</v>
      </c>
      <c r="G611" s="25">
        <v>1310</v>
      </c>
      <c r="H611" s="25">
        <v>709210000</v>
      </c>
      <c r="I611" s="26" t="s">
        <v>32</v>
      </c>
      <c r="J611" s="27" t="s">
        <v>532</v>
      </c>
      <c r="K611" s="24">
        <v>241569770</v>
      </c>
      <c r="L611" s="24">
        <v>241569770</v>
      </c>
      <c r="M611" s="24">
        <v>0</v>
      </c>
      <c r="N611" s="24">
        <v>0</v>
      </c>
      <c r="O611" s="24">
        <f t="shared" ref="O611:O681" si="162">$L611+$M611</f>
        <v>241569770</v>
      </c>
      <c r="P611" s="24">
        <v>0</v>
      </c>
      <c r="Q611" s="24">
        <v>17254983</v>
      </c>
      <c r="R611" s="24">
        <v>0</v>
      </c>
      <c r="S611" s="24">
        <v>51764949</v>
      </c>
      <c r="T611" s="24">
        <v>51764949</v>
      </c>
      <c r="U611" s="24">
        <v>0</v>
      </c>
      <c r="V611" s="24">
        <v>172549838</v>
      </c>
      <c r="W611" s="24">
        <v>0</v>
      </c>
      <c r="X611" s="24">
        <f t="shared" si="161"/>
        <v>172549838</v>
      </c>
      <c r="Y611" s="12">
        <f t="shared" si="157"/>
        <v>0.21428570718927289</v>
      </c>
      <c r="Z611" s="12">
        <f t="shared" si="158"/>
        <v>0.21428570718927289</v>
      </c>
      <c r="AA611" s="12">
        <f t="shared" si="159"/>
        <v>7.142856906309096E-2</v>
      </c>
      <c r="AB611" s="13">
        <f t="shared" si="160"/>
        <v>0.28571427625236384</v>
      </c>
    </row>
    <row r="612" spans="1:28" ht="58" outlineLevel="2" x14ac:dyDescent="0.35">
      <c r="A612" s="25" t="s">
        <v>245</v>
      </c>
      <c r="B612" s="25" t="s">
        <v>204</v>
      </c>
      <c r="C612" s="25" t="s">
        <v>101</v>
      </c>
      <c r="D612" s="25" t="s">
        <v>102</v>
      </c>
      <c r="E612" s="25" t="s">
        <v>109</v>
      </c>
      <c r="F612" s="26" t="s">
        <v>35</v>
      </c>
      <c r="G612" s="25">
        <v>1310</v>
      </c>
      <c r="H612" s="25">
        <v>709210000</v>
      </c>
      <c r="I612" s="26" t="s">
        <v>32</v>
      </c>
      <c r="J612" s="27" t="s">
        <v>533</v>
      </c>
      <c r="K612" s="24">
        <v>206632422</v>
      </c>
      <c r="L612" s="24">
        <v>206632422</v>
      </c>
      <c r="M612" s="24">
        <v>0</v>
      </c>
      <c r="N612" s="24">
        <v>0</v>
      </c>
      <c r="O612" s="24">
        <f t="shared" si="162"/>
        <v>206632422</v>
      </c>
      <c r="P612" s="24">
        <v>0</v>
      </c>
      <c r="Q612" s="24">
        <v>14759458</v>
      </c>
      <c r="R612" s="24">
        <v>0</v>
      </c>
      <c r="S612" s="24">
        <v>44278374</v>
      </c>
      <c r="T612" s="24">
        <v>44278374</v>
      </c>
      <c r="U612" s="24">
        <v>0</v>
      </c>
      <c r="V612" s="24">
        <v>147594590</v>
      </c>
      <c r="W612" s="24">
        <v>0</v>
      </c>
      <c r="X612" s="24">
        <f t="shared" si="161"/>
        <v>147594590</v>
      </c>
      <c r="Y612" s="12">
        <f t="shared" si="157"/>
        <v>0.21428570391533233</v>
      </c>
      <c r="Z612" s="12">
        <f t="shared" si="158"/>
        <v>0.21428570391533233</v>
      </c>
      <c r="AA612" s="12">
        <f t="shared" si="159"/>
        <v>7.1428567971777435E-2</v>
      </c>
      <c r="AB612" s="13">
        <f t="shared" si="160"/>
        <v>0.28571427188710974</v>
      </c>
    </row>
    <row r="613" spans="1:28" ht="87" outlineLevel="2" x14ac:dyDescent="0.35">
      <c r="A613" s="25" t="s">
        <v>245</v>
      </c>
      <c r="B613" s="25" t="s">
        <v>204</v>
      </c>
      <c r="C613" s="25" t="s">
        <v>101</v>
      </c>
      <c r="D613" s="25" t="s">
        <v>102</v>
      </c>
      <c r="E613" s="25" t="s">
        <v>255</v>
      </c>
      <c r="F613" s="26" t="s">
        <v>35</v>
      </c>
      <c r="G613" s="25">
        <v>1310</v>
      </c>
      <c r="H613" s="25">
        <v>709210000</v>
      </c>
      <c r="I613" s="26" t="s">
        <v>32</v>
      </c>
      <c r="J613" s="27" t="s">
        <v>534</v>
      </c>
      <c r="K613" s="24">
        <v>365210459</v>
      </c>
      <c r="L613" s="24">
        <v>365210459</v>
      </c>
      <c r="M613" s="24">
        <v>0</v>
      </c>
      <c r="N613" s="24">
        <v>0</v>
      </c>
      <c r="O613" s="24">
        <f t="shared" si="162"/>
        <v>365210459</v>
      </c>
      <c r="P613" s="24">
        <v>0</v>
      </c>
      <c r="Q613" s="24">
        <v>23859173</v>
      </c>
      <c r="R613" s="24">
        <v>0</v>
      </c>
      <c r="S613" s="24">
        <v>78259383</v>
      </c>
      <c r="T613" s="24">
        <v>78259383</v>
      </c>
      <c r="U613" s="24">
        <v>10022793</v>
      </c>
      <c r="V613" s="24">
        <v>263091903</v>
      </c>
      <c r="W613" s="24">
        <v>7795505</v>
      </c>
      <c r="X613" s="24">
        <f t="shared" si="161"/>
        <v>255296398</v>
      </c>
      <c r="Y613" s="12">
        <f t="shared" si="157"/>
        <v>0.21428571135198513</v>
      </c>
      <c r="Z613" s="12">
        <f t="shared" si="158"/>
        <v>0.21428571135198513</v>
      </c>
      <c r="AA613" s="12">
        <f t="shared" si="159"/>
        <v>6.5329928023775463E-2</v>
      </c>
      <c r="AB613" s="13">
        <f t="shared" si="160"/>
        <v>0.27961563937576062</v>
      </c>
    </row>
    <row r="614" spans="1:28" ht="116" outlineLevel="2" x14ac:dyDescent="0.35">
      <c r="A614" s="25" t="s">
        <v>245</v>
      </c>
      <c r="B614" s="25" t="s">
        <v>204</v>
      </c>
      <c r="C614" s="25" t="s">
        <v>101</v>
      </c>
      <c r="D614" s="25" t="s">
        <v>102</v>
      </c>
      <c r="E614" s="25" t="s">
        <v>110</v>
      </c>
      <c r="F614" s="26" t="s">
        <v>35</v>
      </c>
      <c r="G614" s="25">
        <v>1310</v>
      </c>
      <c r="H614" s="25">
        <v>709210000</v>
      </c>
      <c r="I614" s="26" t="s">
        <v>32</v>
      </c>
      <c r="J614" s="27" t="s">
        <v>535</v>
      </c>
      <c r="K614" s="24">
        <v>203193920</v>
      </c>
      <c r="L614" s="24">
        <v>203193920</v>
      </c>
      <c r="M614" s="24">
        <v>0</v>
      </c>
      <c r="N614" s="24">
        <v>0</v>
      </c>
      <c r="O614" s="24">
        <f t="shared" si="162"/>
        <v>203193920</v>
      </c>
      <c r="P614" s="24">
        <v>0</v>
      </c>
      <c r="Q614" s="24">
        <v>7209207</v>
      </c>
      <c r="R614" s="24">
        <v>0</v>
      </c>
      <c r="S614" s="24">
        <v>43541553</v>
      </c>
      <c r="T614" s="24">
        <v>43541553</v>
      </c>
      <c r="U614" s="24">
        <v>32870898</v>
      </c>
      <c r="V614" s="24">
        <v>152443160</v>
      </c>
      <c r="W614" s="24">
        <v>25566254</v>
      </c>
      <c r="X614" s="24">
        <f t="shared" si="161"/>
        <v>126876906</v>
      </c>
      <c r="Y614" s="12">
        <f t="shared" si="157"/>
        <v>0.21428570795819088</v>
      </c>
      <c r="Z614" s="12">
        <f t="shared" si="158"/>
        <v>0.21428570795819088</v>
      </c>
      <c r="AA614" s="12">
        <f t="shared" si="159"/>
        <v>3.5479442495129777E-2</v>
      </c>
      <c r="AB614" s="13">
        <f t="shared" si="160"/>
        <v>0.24976515045332065</v>
      </c>
    </row>
    <row r="615" spans="1:28" ht="58" outlineLevel="2" x14ac:dyDescent="0.35">
      <c r="A615" s="25" t="s">
        <v>245</v>
      </c>
      <c r="B615" s="25" t="s">
        <v>204</v>
      </c>
      <c r="C615" s="25" t="s">
        <v>101</v>
      </c>
      <c r="D615" s="25" t="s">
        <v>102</v>
      </c>
      <c r="E615" s="25" t="s">
        <v>256</v>
      </c>
      <c r="F615" s="26" t="s">
        <v>35</v>
      </c>
      <c r="G615" s="25">
        <v>1310</v>
      </c>
      <c r="H615" s="25">
        <v>709210000</v>
      </c>
      <c r="I615" s="26" t="s">
        <v>32</v>
      </c>
      <c r="J615" s="27" t="s">
        <v>536</v>
      </c>
      <c r="K615" s="24">
        <v>216157838</v>
      </c>
      <c r="L615" s="24">
        <v>216157838</v>
      </c>
      <c r="M615" s="24">
        <v>0</v>
      </c>
      <c r="N615" s="24">
        <v>0</v>
      </c>
      <c r="O615" s="24">
        <f t="shared" si="162"/>
        <v>216157838</v>
      </c>
      <c r="P615" s="24">
        <v>0</v>
      </c>
      <c r="Q615" s="24">
        <v>30879690</v>
      </c>
      <c r="R615" s="24">
        <v>0</v>
      </c>
      <c r="S615" s="24">
        <v>30879690</v>
      </c>
      <c r="T615" s="24">
        <v>30879690</v>
      </c>
      <c r="U615" s="24">
        <v>0</v>
      </c>
      <c r="V615" s="24">
        <v>154398458</v>
      </c>
      <c r="W615" s="24">
        <v>0</v>
      </c>
      <c r="X615" s="24">
        <f t="shared" si="161"/>
        <v>154398458</v>
      </c>
      <c r="Y615" s="12">
        <f t="shared" si="157"/>
        <v>0.14285713757000104</v>
      </c>
      <c r="Z615" s="12">
        <f t="shared" si="158"/>
        <v>0.14285713757000104</v>
      </c>
      <c r="AA615" s="12">
        <f t="shared" si="159"/>
        <v>0.14285713757000104</v>
      </c>
      <c r="AB615" s="13">
        <f t="shared" si="160"/>
        <v>0.28571427514000208</v>
      </c>
    </row>
    <row r="616" spans="1:28" ht="72.5" outlineLevel="2" x14ac:dyDescent="0.35">
      <c r="A616" s="25" t="s">
        <v>245</v>
      </c>
      <c r="B616" s="25" t="s">
        <v>204</v>
      </c>
      <c r="C616" s="25" t="s">
        <v>101</v>
      </c>
      <c r="D616" s="25" t="s">
        <v>102</v>
      </c>
      <c r="E616" s="25" t="s">
        <v>111</v>
      </c>
      <c r="F616" s="26" t="s">
        <v>35</v>
      </c>
      <c r="G616" s="25">
        <v>1310</v>
      </c>
      <c r="H616" s="25">
        <v>709210000</v>
      </c>
      <c r="I616" s="26" t="s">
        <v>32</v>
      </c>
      <c r="J616" s="27" t="s">
        <v>537</v>
      </c>
      <c r="K616" s="24">
        <v>170714294</v>
      </c>
      <c r="L616" s="24">
        <v>170714294</v>
      </c>
      <c r="M616" s="24">
        <v>0</v>
      </c>
      <c r="N616" s="24">
        <v>0</v>
      </c>
      <c r="O616" s="24">
        <f t="shared" si="162"/>
        <v>170714294</v>
      </c>
      <c r="P616" s="24">
        <v>0</v>
      </c>
      <c r="Q616" s="24">
        <v>12193878</v>
      </c>
      <c r="R616" s="24">
        <v>0</v>
      </c>
      <c r="S616" s="24">
        <v>36581634</v>
      </c>
      <c r="T616" s="24">
        <v>36581634</v>
      </c>
      <c r="U616" s="24">
        <v>0</v>
      </c>
      <c r="V616" s="24">
        <v>121938782</v>
      </c>
      <c r="W616" s="24">
        <v>0</v>
      </c>
      <c r="X616" s="24">
        <f t="shared" si="161"/>
        <v>121938782</v>
      </c>
      <c r="Y616" s="12">
        <f t="shared" si="157"/>
        <v>0.21428571177525416</v>
      </c>
      <c r="Z616" s="12">
        <f t="shared" si="158"/>
        <v>0.21428571177525416</v>
      </c>
      <c r="AA616" s="12">
        <f t="shared" si="159"/>
        <v>7.1428570591751381E-2</v>
      </c>
      <c r="AB616" s="13">
        <f t="shared" si="160"/>
        <v>0.28571428236700552</v>
      </c>
    </row>
    <row r="617" spans="1:28" ht="58" outlineLevel="2" x14ac:dyDescent="0.35">
      <c r="A617" s="25" t="s">
        <v>245</v>
      </c>
      <c r="B617" s="25" t="s">
        <v>204</v>
      </c>
      <c r="C617" s="25" t="s">
        <v>101</v>
      </c>
      <c r="D617" s="25" t="s">
        <v>102</v>
      </c>
      <c r="E617" s="25" t="s">
        <v>257</v>
      </c>
      <c r="F617" s="26" t="s">
        <v>35</v>
      </c>
      <c r="G617" s="25">
        <v>1310</v>
      </c>
      <c r="H617" s="25">
        <v>709210000</v>
      </c>
      <c r="I617" s="26" t="s">
        <v>32</v>
      </c>
      <c r="J617" s="27" t="s">
        <v>538</v>
      </c>
      <c r="K617" s="24">
        <v>316853928</v>
      </c>
      <c r="L617" s="24">
        <v>316853928</v>
      </c>
      <c r="M617" s="24">
        <v>0</v>
      </c>
      <c r="N617" s="24">
        <v>0</v>
      </c>
      <c r="O617" s="24">
        <f t="shared" si="162"/>
        <v>316853928</v>
      </c>
      <c r="P617" s="24">
        <v>0</v>
      </c>
      <c r="Q617" s="24">
        <v>22632423</v>
      </c>
      <c r="R617" s="24">
        <v>0</v>
      </c>
      <c r="S617" s="24">
        <v>67897269</v>
      </c>
      <c r="T617" s="24">
        <v>67897269</v>
      </c>
      <c r="U617" s="24">
        <v>0</v>
      </c>
      <c r="V617" s="24">
        <v>226324236</v>
      </c>
      <c r="W617" s="24">
        <v>0</v>
      </c>
      <c r="X617" s="24">
        <f t="shared" si="161"/>
        <v>226324236</v>
      </c>
      <c r="Y617" s="12">
        <f t="shared" si="157"/>
        <v>0.21428571022796347</v>
      </c>
      <c r="Z617" s="12">
        <f t="shared" si="158"/>
        <v>0.21428571022796347</v>
      </c>
      <c r="AA617" s="12">
        <f t="shared" si="159"/>
        <v>7.1428570075987824E-2</v>
      </c>
      <c r="AB617" s="13">
        <f t="shared" si="160"/>
        <v>0.2857142803039513</v>
      </c>
    </row>
    <row r="618" spans="1:28" ht="72.5" outlineLevel="2" x14ac:dyDescent="0.35">
      <c r="A618" s="25" t="s">
        <v>245</v>
      </c>
      <c r="B618" s="25" t="s">
        <v>204</v>
      </c>
      <c r="C618" s="25" t="s">
        <v>101</v>
      </c>
      <c r="D618" s="25" t="s">
        <v>102</v>
      </c>
      <c r="E618" s="25" t="s">
        <v>235</v>
      </c>
      <c r="F618" s="26" t="s">
        <v>35</v>
      </c>
      <c r="G618" s="25">
        <v>1310</v>
      </c>
      <c r="H618" s="25">
        <v>709210000</v>
      </c>
      <c r="I618" s="26" t="s">
        <v>32</v>
      </c>
      <c r="J618" s="27" t="s">
        <v>539</v>
      </c>
      <c r="K618" s="24">
        <v>193640439</v>
      </c>
      <c r="L618" s="24">
        <v>193640439</v>
      </c>
      <c r="M618" s="24">
        <v>0</v>
      </c>
      <c r="N618" s="24">
        <v>0</v>
      </c>
      <c r="O618" s="24">
        <f t="shared" si="162"/>
        <v>193640439</v>
      </c>
      <c r="P618" s="24">
        <v>0</v>
      </c>
      <c r="Q618" s="24">
        <v>13831459</v>
      </c>
      <c r="R618" s="24">
        <v>0</v>
      </c>
      <c r="S618" s="24">
        <v>41494377</v>
      </c>
      <c r="T618" s="24">
        <v>41494377</v>
      </c>
      <c r="U618" s="24">
        <v>0</v>
      </c>
      <c r="V618" s="24">
        <v>138314603</v>
      </c>
      <c r="W618" s="24">
        <v>0</v>
      </c>
      <c r="X618" s="24">
        <f t="shared" si="161"/>
        <v>138314603</v>
      </c>
      <c r="Y618" s="12">
        <f t="shared" si="157"/>
        <v>0.21428569989969914</v>
      </c>
      <c r="Z618" s="12">
        <f t="shared" si="158"/>
        <v>0.21428569989969914</v>
      </c>
      <c r="AA618" s="12">
        <f t="shared" si="159"/>
        <v>7.1428566633233048E-2</v>
      </c>
      <c r="AB618" s="13">
        <f t="shared" si="160"/>
        <v>0.28571426653293219</v>
      </c>
    </row>
    <row r="619" spans="1:28" ht="72.5" outlineLevel="2" x14ac:dyDescent="0.35">
      <c r="A619" s="25" t="s">
        <v>245</v>
      </c>
      <c r="B619" s="25" t="s">
        <v>204</v>
      </c>
      <c r="C619" s="25" t="s">
        <v>101</v>
      </c>
      <c r="D619" s="25" t="s">
        <v>102</v>
      </c>
      <c r="E619" s="25" t="s">
        <v>214</v>
      </c>
      <c r="F619" s="26" t="s">
        <v>35</v>
      </c>
      <c r="G619" s="25">
        <v>1310</v>
      </c>
      <c r="H619" s="25">
        <v>709210000</v>
      </c>
      <c r="I619" s="26" t="s">
        <v>32</v>
      </c>
      <c r="J619" s="27" t="s">
        <v>540</v>
      </c>
      <c r="K619" s="24">
        <v>246661373</v>
      </c>
      <c r="L619" s="24">
        <v>246661373</v>
      </c>
      <c r="M619" s="24">
        <v>0</v>
      </c>
      <c r="N619" s="24">
        <v>0</v>
      </c>
      <c r="O619" s="24">
        <f t="shared" si="162"/>
        <v>246661373</v>
      </c>
      <c r="P619" s="24">
        <v>0</v>
      </c>
      <c r="Q619" s="24">
        <v>17618669</v>
      </c>
      <c r="R619" s="24">
        <v>0</v>
      </c>
      <c r="S619" s="24">
        <v>52856007</v>
      </c>
      <c r="T619" s="24">
        <v>52856007</v>
      </c>
      <c r="U619" s="24">
        <v>0</v>
      </c>
      <c r="V619" s="24">
        <v>176186697</v>
      </c>
      <c r="W619" s="24">
        <v>0</v>
      </c>
      <c r="X619" s="24">
        <f t="shared" si="161"/>
        <v>176186697</v>
      </c>
      <c r="Y619" s="12">
        <f t="shared" si="157"/>
        <v>0.21428570820450268</v>
      </c>
      <c r="Z619" s="12">
        <f t="shared" si="158"/>
        <v>0.21428570820450268</v>
      </c>
      <c r="AA619" s="12">
        <f t="shared" si="159"/>
        <v>7.1428569401500899E-2</v>
      </c>
      <c r="AB619" s="13">
        <f t="shared" si="160"/>
        <v>0.2857142776060036</v>
      </c>
    </row>
    <row r="620" spans="1:28" ht="174" outlineLevel="2" x14ac:dyDescent="0.35">
      <c r="A620" s="25" t="s">
        <v>245</v>
      </c>
      <c r="B620" s="25" t="s">
        <v>204</v>
      </c>
      <c r="C620" s="25" t="s">
        <v>101</v>
      </c>
      <c r="D620" s="25" t="s">
        <v>102</v>
      </c>
      <c r="E620" s="25" t="s">
        <v>258</v>
      </c>
      <c r="F620" s="26" t="s">
        <v>35</v>
      </c>
      <c r="G620" s="25">
        <v>1310</v>
      </c>
      <c r="H620" s="25">
        <v>709210000</v>
      </c>
      <c r="I620" s="26" t="s">
        <v>32</v>
      </c>
      <c r="J620" s="27" t="s">
        <v>541</v>
      </c>
      <c r="K620" s="24">
        <v>72812499</v>
      </c>
      <c r="L620" s="24">
        <v>72812499</v>
      </c>
      <c r="M620" s="24">
        <v>0</v>
      </c>
      <c r="N620" s="24">
        <v>0</v>
      </c>
      <c r="O620" s="24">
        <f t="shared" si="162"/>
        <v>72812499</v>
      </c>
      <c r="P620" s="24">
        <v>0</v>
      </c>
      <c r="Q620" s="24">
        <v>0</v>
      </c>
      <c r="R620" s="24">
        <v>0</v>
      </c>
      <c r="S620" s="24">
        <v>0</v>
      </c>
      <c r="T620" s="24">
        <v>0</v>
      </c>
      <c r="U620" s="24">
        <v>24270833</v>
      </c>
      <c r="V620" s="24">
        <v>72812499</v>
      </c>
      <c r="W620" s="24">
        <v>0</v>
      </c>
      <c r="X620" s="24">
        <f t="shared" si="161"/>
        <v>72812499</v>
      </c>
      <c r="Y620" s="12">
        <f t="shared" si="157"/>
        <v>0</v>
      </c>
      <c r="Z620" s="12">
        <f t="shared" si="158"/>
        <v>0</v>
      </c>
      <c r="AA620" s="12">
        <f t="shared" si="159"/>
        <v>0</v>
      </c>
      <c r="AB620" s="13">
        <f t="shared" si="160"/>
        <v>0</v>
      </c>
    </row>
    <row r="621" spans="1:28" ht="72.5" outlineLevel="2" x14ac:dyDescent="0.35">
      <c r="A621" s="25" t="s">
        <v>245</v>
      </c>
      <c r="B621" s="25" t="s">
        <v>204</v>
      </c>
      <c r="C621" s="25" t="s">
        <v>101</v>
      </c>
      <c r="D621" s="25" t="s">
        <v>102</v>
      </c>
      <c r="E621" s="25" t="s">
        <v>238</v>
      </c>
      <c r="F621" s="26" t="s">
        <v>35</v>
      </c>
      <c r="G621" s="25">
        <v>1310</v>
      </c>
      <c r="H621" s="25">
        <v>709210000</v>
      </c>
      <c r="I621" s="26" t="s">
        <v>32</v>
      </c>
      <c r="J621" s="27" t="s">
        <v>542</v>
      </c>
      <c r="K621" s="24">
        <v>47295566</v>
      </c>
      <c r="L621" s="24">
        <v>47295566</v>
      </c>
      <c r="M621" s="24">
        <v>0</v>
      </c>
      <c r="N621" s="24">
        <v>0</v>
      </c>
      <c r="O621" s="24">
        <f t="shared" si="162"/>
        <v>47295566</v>
      </c>
      <c r="P621" s="24">
        <v>0</v>
      </c>
      <c r="Q621" s="24">
        <v>11823891</v>
      </c>
      <c r="R621" s="24">
        <v>0</v>
      </c>
      <c r="S621" s="24">
        <v>0</v>
      </c>
      <c r="T621" s="24">
        <v>0</v>
      </c>
      <c r="U621" s="24">
        <v>0</v>
      </c>
      <c r="V621" s="24">
        <v>35471675</v>
      </c>
      <c r="W621" s="24">
        <v>0</v>
      </c>
      <c r="X621" s="24">
        <f t="shared" ref="X621:X644" si="163">+$O621-$P621-$Q621-$R621-$S621-$W621</f>
        <v>35471675</v>
      </c>
      <c r="Y621" s="12">
        <f t="shared" si="157"/>
        <v>0</v>
      </c>
      <c r="Z621" s="12">
        <f t="shared" si="158"/>
        <v>0</v>
      </c>
      <c r="AA621" s="12">
        <f t="shared" si="159"/>
        <v>0.24999998942818444</v>
      </c>
      <c r="AB621" s="13">
        <f t="shared" si="160"/>
        <v>0.24999998942818444</v>
      </c>
    </row>
    <row r="622" spans="1:28" ht="72.5" outlineLevel="2" x14ac:dyDescent="0.35">
      <c r="A622" s="25" t="s">
        <v>245</v>
      </c>
      <c r="B622" s="25" t="s">
        <v>204</v>
      </c>
      <c r="C622" s="25" t="s">
        <v>101</v>
      </c>
      <c r="D622" s="25" t="s">
        <v>102</v>
      </c>
      <c r="E622" s="25" t="s">
        <v>239</v>
      </c>
      <c r="F622" s="26" t="s">
        <v>35</v>
      </c>
      <c r="G622" s="25">
        <v>1310</v>
      </c>
      <c r="H622" s="25">
        <v>709210000</v>
      </c>
      <c r="I622" s="26" t="s">
        <v>32</v>
      </c>
      <c r="J622" s="27" t="s">
        <v>543</v>
      </c>
      <c r="K622" s="24">
        <v>1071193</v>
      </c>
      <c r="L622" s="24">
        <v>1071193</v>
      </c>
      <c r="M622" s="24">
        <v>0</v>
      </c>
      <c r="N622" s="24">
        <v>0</v>
      </c>
      <c r="O622" s="24">
        <f t="shared" si="162"/>
        <v>1071193</v>
      </c>
      <c r="P622" s="24">
        <v>0</v>
      </c>
      <c r="Q622" s="24">
        <v>267798</v>
      </c>
      <c r="R622" s="24">
        <v>0</v>
      </c>
      <c r="S622" s="24">
        <v>0</v>
      </c>
      <c r="T622" s="24">
        <v>0</v>
      </c>
      <c r="U622" s="24">
        <v>0</v>
      </c>
      <c r="V622" s="24">
        <v>803395</v>
      </c>
      <c r="W622" s="24">
        <v>0</v>
      </c>
      <c r="X622" s="24">
        <f t="shared" si="163"/>
        <v>803395</v>
      </c>
      <c r="Y622" s="12">
        <f t="shared" si="157"/>
        <v>0</v>
      </c>
      <c r="Z622" s="12">
        <f t="shared" si="158"/>
        <v>0</v>
      </c>
      <c r="AA622" s="12">
        <f t="shared" si="159"/>
        <v>0.24999976661535317</v>
      </c>
      <c r="AB622" s="13">
        <f t="shared" si="160"/>
        <v>0.24999976661535317</v>
      </c>
    </row>
    <row r="623" spans="1:28" ht="72.5" outlineLevel="2" x14ac:dyDescent="0.35">
      <c r="A623" s="25" t="s">
        <v>245</v>
      </c>
      <c r="B623" s="25" t="s">
        <v>204</v>
      </c>
      <c r="C623" s="25" t="s">
        <v>101</v>
      </c>
      <c r="D623" s="25" t="s">
        <v>102</v>
      </c>
      <c r="E623" s="25" t="s">
        <v>240</v>
      </c>
      <c r="F623" s="26" t="s">
        <v>35</v>
      </c>
      <c r="G623" s="25">
        <v>1310</v>
      </c>
      <c r="H623" s="25">
        <v>709210000</v>
      </c>
      <c r="I623" s="26" t="s">
        <v>32</v>
      </c>
      <c r="J623" s="27" t="s">
        <v>544</v>
      </c>
      <c r="K623" s="24">
        <v>23647783</v>
      </c>
      <c r="L623" s="24">
        <v>23647783</v>
      </c>
      <c r="M623" s="24">
        <v>0</v>
      </c>
      <c r="N623" s="24">
        <v>0</v>
      </c>
      <c r="O623" s="24">
        <f t="shared" si="162"/>
        <v>23647783</v>
      </c>
      <c r="P623" s="24">
        <v>0</v>
      </c>
      <c r="Q623" s="24">
        <v>5911947</v>
      </c>
      <c r="R623" s="24">
        <v>0</v>
      </c>
      <c r="S623" s="24">
        <v>0</v>
      </c>
      <c r="T623" s="24">
        <v>0</v>
      </c>
      <c r="U623" s="24">
        <v>0</v>
      </c>
      <c r="V623" s="24">
        <v>17735836</v>
      </c>
      <c r="W623" s="24">
        <v>0</v>
      </c>
      <c r="X623" s="24">
        <f t="shared" si="163"/>
        <v>17735836</v>
      </c>
      <c r="Y623" s="12">
        <f t="shared" si="157"/>
        <v>0</v>
      </c>
      <c r="Z623" s="12">
        <f t="shared" si="158"/>
        <v>0</v>
      </c>
      <c r="AA623" s="12">
        <f t="shared" si="159"/>
        <v>0.25000005285907773</v>
      </c>
      <c r="AB623" s="13">
        <f t="shared" si="160"/>
        <v>0.25000005285907773</v>
      </c>
    </row>
    <row r="624" spans="1:28" ht="72.5" outlineLevel="2" x14ac:dyDescent="0.35">
      <c r="A624" s="25" t="s">
        <v>245</v>
      </c>
      <c r="B624" s="25" t="s">
        <v>204</v>
      </c>
      <c r="C624" s="25" t="s">
        <v>101</v>
      </c>
      <c r="D624" s="25" t="s">
        <v>102</v>
      </c>
      <c r="E624" s="25" t="s">
        <v>129</v>
      </c>
      <c r="F624" s="26" t="s">
        <v>35</v>
      </c>
      <c r="G624" s="25">
        <v>1310</v>
      </c>
      <c r="H624" s="25">
        <v>709210000</v>
      </c>
      <c r="I624" s="26" t="s">
        <v>32</v>
      </c>
      <c r="J624" s="27" t="s">
        <v>545</v>
      </c>
      <c r="K624" s="24">
        <v>535596</v>
      </c>
      <c r="L624" s="24">
        <v>535596</v>
      </c>
      <c r="M624" s="24">
        <v>0</v>
      </c>
      <c r="N624" s="24">
        <v>0</v>
      </c>
      <c r="O624" s="24">
        <f t="shared" si="162"/>
        <v>535596</v>
      </c>
      <c r="P624" s="24">
        <v>0</v>
      </c>
      <c r="Q624" s="24">
        <v>133899</v>
      </c>
      <c r="R624" s="24">
        <v>0</v>
      </c>
      <c r="S624" s="24">
        <v>0</v>
      </c>
      <c r="T624" s="24">
        <v>0</v>
      </c>
      <c r="U624" s="24">
        <v>0</v>
      </c>
      <c r="V624" s="24">
        <v>401697</v>
      </c>
      <c r="W624" s="24">
        <v>0</v>
      </c>
      <c r="X624" s="24">
        <f t="shared" si="163"/>
        <v>401697</v>
      </c>
      <c r="Y624" s="12">
        <f t="shared" si="157"/>
        <v>0</v>
      </c>
      <c r="Z624" s="12">
        <f t="shared" si="158"/>
        <v>0</v>
      </c>
      <c r="AA624" s="12">
        <f t="shared" si="159"/>
        <v>0.25</v>
      </c>
      <c r="AB624" s="13">
        <f t="shared" si="160"/>
        <v>0.25</v>
      </c>
    </row>
    <row r="625" spans="1:28" ht="72.5" outlineLevel="2" x14ac:dyDescent="0.35">
      <c r="A625" s="25" t="s">
        <v>245</v>
      </c>
      <c r="B625" s="25" t="s">
        <v>204</v>
      </c>
      <c r="C625" s="25" t="s">
        <v>101</v>
      </c>
      <c r="D625" s="25" t="s">
        <v>102</v>
      </c>
      <c r="E625" s="25" t="s">
        <v>113</v>
      </c>
      <c r="F625" s="26" t="s">
        <v>35</v>
      </c>
      <c r="G625" s="25">
        <v>1310</v>
      </c>
      <c r="H625" s="25">
        <v>709210000</v>
      </c>
      <c r="I625" s="26" t="s">
        <v>32</v>
      </c>
      <c r="J625" s="27" t="s">
        <v>546</v>
      </c>
      <c r="K625" s="24">
        <v>235684025</v>
      </c>
      <c r="L625" s="24">
        <v>235684025</v>
      </c>
      <c r="M625" s="24">
        <v>0</v>
      </c>
      <c r="N625" s="24">
        <v>0</v>
      </c>
      <c r="O625" s="24">
        <f t="shared" si="162"/>
        <v>235684025</v>
      </c>
      <c r="P625" s="24">
        <v>0</v>
      </c>
      <c r="Q625" s="24">
        <v>16834573</v>
      </c>
      <c r="R625" s="24">
        <v>0</v>
      </c>
      <c r="S625" s="24">
        <v>50503719</v>
      </c>
      <c r="T625" s="24">
        <v>50503719</v>
      </c>
      <c r="U625" s="24">
        <v>0</v>
      </c>
      <c r="V625" s="24">
        <v>168345733</v>
      </c>
      <c r="W625" s="24">
        <v>0</v>
      </c>
      <c r="X625" s="24">
        <f t="shared" si="163"/>
        <v>168345733</v>
      </c>
      <c r="Y625" s="12">
        <f t="shared" si="157"/>
        <v>0.2142857115580914</v>
      </c>
      <c r="Z625" s="12">
        <f t="shared" si="158"/>
        <v>0.2142857115580914</v>
      </c>
      <c r="AA625" s="12">
        <f t="shared" si="159"/>
        <v>7.1428570519363799E-2</v>
      </c>
      <c r="AB625" s="13">
        <f t="shared" si="160"/>
        <v>0.2857142820774552</v>
      </c>
    </row>
    <row r="626" spans="1:28" ht="58" outlineLevel="2" x14ac:dyDescent="0.35">
      <c r="A626" s="25" t="s">
        <v>245</v>
      </c>
      <c r="B626" s="25" t="s">
        <v>204</v>
      </c>
      <c r="C626" s="25" t="s">
        <v>101</v>
      </c>
      <c r="D626" s="25" t="s">
        <v>102</v>
      </c>
      <c r="E626" s="25" t="s">
        <v>115</v>
      </c>
      <c r="F626" s="26" t="s">
        <v>35</v>
      </c>
      <c r="G626" s="25">
        <v>1310</v>
      </c>
      <c r="H626" s="25">
        <v>709210000</v>
      </c>
      <c r="I626" s="26" t="s">
        <v>32</v>
      </c>
      <c r="J626" s="27" t="s">
        <v>547</v>
      </c>
      <c r="K626" s="24">
        <v>231612219</v>
      </c>
      <c r="L626" s="24">
        <v>231612219</v>
      </c>
      <c r="M626" s="24">
        <v>0</v>
      </c>
      <c r="N626" s="24">
        <v>0</v>
      </c>
      <c r="O626" s="24">
        <f t="shared" si="162"/>
        <v>231612219</v>
      </c>
      <c r="P626" s="24">
        <v>0</v>
      </c>
      <c r="Q626" s="24">
        <v>16543729</v>
      </c>
      <c r="R626" s="24">
        <v>0</v>
      </c>
      <c r="S626" s="24">
        <v>49631187</v>
      </c>
      <c r="T626" s="24">
        <v>49631187</v>
      </c>
      <c r="U626" s="24">
        <v>0</v>
      </c>
      <c r="V626" s="24">
        <v>165437303</v>
      </c>
      <c r="W626" s="24">
        <v>0</v>
      </c>
      <c r="X626" s="24">
        <f t="shared" si="163"/>
        <v>165437303</v>
      </c>
      <c r="Y626" s="12">
        <f t="shared" si="157"/>
        <v>0.21428570225822152</v>
      </c>
      <c r="Z626" s="12">
        <f t="shared" si="158"/>
        <v>0.21428570225822152</v>
      </c>
      <c r="AA626" s="12">
        <f t="shared" si="159"/>
        <v>7.1428567419407174E-2</v>
      </c>
      <c r="AB626" s="13">
        <f t="shared" si="160"/>
        <v>0.2857142696776287</v>
      </c>
    </row>
    <row r="627" spans="1:28" ht="58" outlineLevel="2" x14ac:dyDescent="0.35">
      <c r="A627" s="25" t="s">
        <v>245</v>
      </c>
      <c r="B627" s="25" t="s">
        <v>204</v>
      </c>
      <c r="C627" s="25" t="s">
        <v>101</v>
      </c>
      <c r="D627" s="25" t="s">
        <v>102</v>
      </c>
      <c r="E627" s="25" t="s">
        <v>117</v>
      </c>
      <c r="F627" s="26" t="s">
        <v>35</v>
      </c>
      <c r="G627" s="25">
        <v>1310</v>
      </c>
      <c r="H627" s="25">
        <v>709210000</v>
      </c>
      <c r="I627" s="26" t="s">
        <v>32</v>
      </c>
      <c r="J627" s="27" t="s">
        <v>548</v>
      </c>
      <c r="K627" s="24">
        <v>238545357</v>
      </c>
      <c r="L627" s="24">
        <v>238545357</v>
      </c>
      <c r="M627" s="24">
        <v>0</v>
      </c>
      <c r="N627" s="24">
        <v>0</v>
      </c>
      <c r="O627" s="24">
        <f t="shared" si="162"/>
        <v>238545357</v>
      </c>
      <c r="P627" s="24">
        <v>0</v>
      </c>
      <c r="Q627" s="24">
        <v>17038954</v>
      </c>
      <c r="R627" s="24">
        <v>0</v>
      </c>
      <c r="S627" s="24">
        <v>51116862</v>
      </c>
      <c r="T627" s="24">
        <v>51116862</v>
      </c>
      <c r="U627" s="24">
        <v>0</v>
      </c>
      <c r="V627" s="24">
        <v>170389541</v>
      </c>
      <c r="W627" s="24">
        <v>0</v>
      </c>
      <c r="X627" s="24">
        <f t="shared" si="163"/>
        <v>170389541</v>
      </c>
      <c r="Y627" s="12">
        <f t="shared" si="157"/>
        <v>0.21428571338741254</v>
      </c>
      <c r="Z627" s="12">
        <f t="shared" si="158"/>
        <v>0.21428571338741254</v>
      </c>
      <c r="AA627" s="12">
        <f t="shared" si="159"/>
        <v>7.1428571129137503E-2</v>
      </c>
      <c r="AB627" s="13">
        <f t="shared" si="160"/>
        <v>0.28571428451655001</v>
      </c>
    </row>
    <row r="628" spans="1:28" ht="58" outlineLevel="2" x14ac:dyDescent="0.35">
      <c r="A628" s="25" t="s">
        <v>245</v>
      </c>
      <c r="B628" s="25" t="s">
        <v>204</v>
      </c>
      <c r="C628" s="25" t="s">
        <v>101</v>
      </c>
      <c r="D628" s="25" t="s">
        <v>102</v>
      </c>
      <c r="E628" s="25" t="s">
        <v>259</v>
      </c>
      <c r="F628" s="26" t="s">
        <v>35</v>
      </c>
      <c r="G628" s="25">
        <v>1310</v>
      </c>
      <c r="H628" s="25">
        <v>709210000</v>
      </c>
      <c r="I628" s="26" t="s">
        <v>32</v>
      </c>
      <c r="J628" s="27" t="s">
        <v>549</v>
      </c>
      <c r="K628" s="24">
        <v>254400060</v>
      </c>
      <c r="L628" s="24">
        <v>254400060</v>
      </c>
      <c r="M628" s="24">
        <v>0</v>
      </c>
      <c r="N628" s="24">
        <v>0</v>
      </c>
      <c r="O628" s="24">
        <f t="shared" si="162"/>
        <v>254400060</v>
      </c>
      <c r="P628" s="24">
        <v>0</v>
      </c>
      <c r="Q628" s="24">
        <v>18171432</v>
      </c>
      <c r="R628" s="24">
        <v>0</v>
      </c>
      <c r="S628" s="24">
        <v>54514296</v>
      </c>
      <c r="T628" s="24">
        <v>54514296</v>
      </c>
      <c r="U628" s="24">
        <v>0</v>
      </c>
      <c r="V628" s="24">
        <v>181714332</v>
      </c>
      <c r="W628" s="24">
        <v>0</v>
      </c>
      <c r="X628" s="24">
        <f t="shared" si="163"/>
        <v>181714332</v>
      </c>
      <c r="Y628" s="12">
        <f t="shared" si="157"/>
        <v>0.21428570417789997</v>
      </c>
      <c r="Z628" s="12">
        <f t="shared" si="158"/>
        <v>0.21428570417789997</v>
      </c>
      <c r="AA628" s="12">
        <f t="shared" si="159"/>
        <v>7.1428568059299979E-2</v>
      </c>
      <c r="AB628" s="13">
        <f t="shared" si="160"/>
        <v>0.28571427223719992</v>
      </c>
    </row>
    <row r="629" spans="1:28" ht="87" outlineLevel="2" x14ac:dyDescent="0.35">
      <c r="A629" s="25" t="s">
        <v>245</v>
      </c>
      <c r="B629" s="25" t="s">
        <v>217</v>
      </c>
      <c r="C629" s="25" t="s">
        <v>101</v>
      </c>
      <c r="D629" s="25" t="s">
        <v>102</v>
      </c>
      <c r="E629" s="25" t="s">
        <v>52</v>
      </c>
      <c r="F629" s="26" t="s">
        <v>35</v>
      </c>
      <c r="G629" s="25">
        <v>1310</v>
      </c>
      <c r="H629" s="25">
        <v>709300000</v>
      </c>
      <c r="I629" s="26" t="s">
        <v>32</v>
      </c>
      <c r="J629" s="27" t="s">
        <v>399</v>
      </c>
      <c r="K629" s="24">
        <v>232805797</v>
      </c>
      <c r="L629" s="24">
        <v>232805797</v>
      </c>
      <c r="M629" s="24">
        <v>0</v>
      </c>
      <c r="N629" s="24">
        <v>0</v>
      </c>
      <c r="O629" s="24">
        <f t="shared" si="162"/>
        <v>232805797</v>
      </c>
      <c r="P629" s="24">
        <v>0</v>
      </c>
      <c r="Q629" s="24">
        <v>200881803.99000001</v>
      </c>
      <c r="R629" s="24">
        <v>0</v>
      </c>
      <c r="S629" s="24">
        <v>31923993.010000002</v>
      </c>
      <c r="T629" s="24">
        <v>31923993.010000002</v>
      </c>
      <c r="U629" s="24">
        <v>0</v>
      </c>
      <c r="V629" s="24">
        <v>0</v>
      </c>
      <c r="W629" s="24">
        <v>0</v>
      </c>
      <c r="X629" s="24">
        <f t="shared" si="163"/>
        <v>-1.1175870895385742E-8</v>
      </c>
      <c r="Y629" s="12">
        <f t="shared" si="157"/>
        <v>0.13712713953596267</v>
      </c>
      <c r="Z629" s="12">
        <f t="shared" si="158"/>
        <v>0.13712713953596267</v>
      </c>
      <c r="AA629" s="12">
        <f t="shared" si="159"/>
        <v>0.86287286046403733</v>
      </c>
      <c r="AB629" s="13">
        <f t="shared" si="160"/>
        <v>1</v>
      </c>
    </row>
    <row r="630" spans="1:28" ht="87" outlineLevel="2" x14ac:dyDescent="0.35">
      <c r="A630" s="25" t="s">
        <v>245</v>
      </c>
      <c r="B630" s="25" t="s">
        <v>217</v>
      </c>
      <c r="C630" s="25" t="s">
        <v>101</v>
      </c>
      <c r="D630" s="25" t="s">
        <v>102</v>
      </c>
      <c r="E630" s="25" t="s">
        <v>103</v>
      </c>
      <c r="F630" s="26" t="s">
        <v>35</v>
      </c>
      <c r="G630" s="25">
        <v>1310</v>
      </c>
      <c r="H630" s="25">
        <v>709300000</v>
      </c>
      <c r="I630" s="26" t="s">
        <v>32</v>
      </c>
      <c r="J630" s="27" t="s">
        <v>400</v>
      </c>
      <c r="K630" s="24">
        <v>435312905</v>
      </c>
      <c r="L630" s="24">
        <v>435312905</v>
      </c>
      <c r="M630" s="24">
        <v>0</v>
      </c>
      <c r="N630" s="24">
        <v>0</v>
      </c>
      <c r="O630" s="24">
        <f t="shared" si="162"/>
        <v>435312905</v>
      </c>
      <c r="P630" s="24">
        <v>0</v>
      </c>
      <c r="Q630" s="24">
        <v>338103640.80000001</v>
      </c>
      <c r="R630" s="24">
        <v>0</v>
      </c>
      <c r="S630" s="24">
        <v>97209264.200000003</v>
      </c>
      <c r="T630" s="24">
        <v>97209264.200000003</v>
      </c>
      <c r="U630" s="24">
        <v>0</v>
      </c>
      <c r="V630" s="24">
        <v>0</v>
      </c>
      <c r="W630" s="24">
        <v>0</v>
      </c>
      <c r="X630" s="24">
        <f t="shared" si="163"/>
        <v>-1.4901161193847656E-8</v>
      </c>
      <c r="Y630" s="12">
        <f t="shared" si="157"/>
        <v>0.22330894187481073</v>
      </c>
      <c r="Z630" s="12">
        <f t="shared" si="158"/>
        <v>0.22330894187481073</v>
      </c>
      <c r="AA630" s="12">
        <f t="shared" si="159"/>
        <v>0.77669105812518935</v>
      </c>
      <c r="AB630" s="13">
        <f t="shared" si="160"/>
        <v>1</v>
      </c>
    </row>
    <row r="631" spans="1:28" ht="58" outlineLevel="2" x14ac:dyDescent="0.35">
      <c r="A631" s="25" t="s">
        <v>245</v>
      </c>
      <c r="B631" s="25" t="s">
        <v>217</v>
      </c>
      <c r="C631" s="25" t="s">
        <v>101</v>
      </c>
      <c r="D631" s="25" t="s">
        <v>102</v>
      </c>
      <c r="E631" s="25" t="s">
        <v>104</v>
      </c>
      <c r="F631" s="26" t="s">
        <v>35</v>
      </c>
      <c r="G631" s="25">
        <v>1310</v>
      </c>
      <c r="H631" s="25">
        <v>709300000</v>
      </c>
      <c r="I631" s="26" t="s">
        <v>32</v>
      </c>
      <c r="J631" s="27" t="s">
        <v>522</v>
      </c>
      <c r="K631" s="24">
        <v>2775105299</v>
      </c>
      <c r="L631" s="24">
        <v>2775105299</v>
      </c>
      <c r="M631" s="24">
        <v>0</v>
      </c>
      <c r="N631" s="24">
        <v>0</v>
      </c>
      <c r="O631" s="24">
        <f t="shared" si="162"/>
        <v>2775105299</v>
      </c>
      <c r="P631" s="24">
        <v>0</v>
      </c>
      <c r="Q631" s="24">
        <v>2367895505.9899998</v>
      </c>
      <c r="R631" s="24">
        <v>0</v>
      </c>
      <c r="S631" s="24">
        <v>407209793.00999999</v>
      </c>
      <c r="T631" s="24">
        <v>407209793.00999999</v>
      </c>
      <c r="U631" s="24">
        <v>0</v>
      </c>
      <c r="V631" s="24">
        <v>0</v>
      </c>
      <c r="W631" s="24">
        <v>0</v>
      </c>
      <c r="X631" s="24">
        <f t="shared" si="163"/>
        <v>2.384185791015625E-7</v>
      </c>
      <c r="Y631" s="12">
        <f t="shared" si="157"/>
        <v>0.14673669974135276</v>
      </c>
      <c r="Z631" s="12">
        <f t="shared" si="158"/>
        <v>0.14673669974135276</v>
      </c>
      <c r="AA631" s="12">
        <f t="shared" si="159"/>
        <v>0.85326330025864716</v>
      </c>
      <c r="AB631" s="13">
        <f t="shared" si="160"/>
        <v>0.99999999999999989</v>
      </c>
    </row>
    <row r="632" spans="1:28" ht="159.5" outlineLevel="2" x14ac:dyDescent="0.35">
      <c r="A632" s="25" t="s">
        <v>245</v>
      </c>
      <c r="B632" s="25" t="s">
        <v>217</v>
      </c>
      <c r="C632" s="25" t="s">
        <v>101</v>
      </c>
      <c r="D632" s="25" t="s">
        <v>102</v>
      </c>
      <c r="E632" s="25" t="s">
        <v>107</v>
      </c>
      <c r="F632" s="26" t="s">
        <v>35</v>
      </c>
      <c r="G632" s="25">
        <v>1310</v>
      </c>
      <c r="H632" s="25">
        <v>709300000</v>
      </c>
      <c r="I632" s="26" t="s">
        <v>32</v>
      </c>
      <c r="J632" s="27" t="s">
        <v>554</v>
      </c>
      <c r="K632" s="24">
        <v>13876886</v>
      </c>
      <c r="L632" s="24">
        <v>13876886</v>
      </c>
      <c r="M632" s="24">
        <v>0</v>
      </c>
      <c r="N632" s="24">
        <v>0</v>
      </c>
      <c r="O632" s="24">
        <f t="shared" si="162"/>
        <v>13876886</v>
      </c>
      <c r="P632" s="24">
        <v>0</v>
      </c>
      <c r="Q632" s="24">
        <v>0</v>
      </c>
      <c r="R632" s="24">
        <v>0</v>
      </c>
      <c r="S632" s="24">
        <v>0</v>
      </c>
      <c r="T632" s="24">
        <v>0</v>
      </c>
      <c r="U632" s="24">
        <v>0</v>
      </c>
      <c r="V632" s="24">
        <v>13876886</v>
      </c>
      <c r="W632" s="24">
        <v>0</v>
      </c>
      <c r="X632" s="24">
        <f t="shared" si="163"/>
        <v>13876886</v>
      </c>
      <c r="Y632" s="12">
        <f t="shared" si="157"/>
        <v>0</v>
      </c>
      <c r="Z632" s="12">
        <f t="shared" si="158"/>
        <v>0</v>
      </c>
      <c r="AA632" s="12">
        <f t="shared" si="159"/>
        <v>0</v>
      </c>
      <c r="AB632" s="13">
        <f t="shared" si="160"/>
        <v>0</v>
      </c>
    </row>
    <row r="633" spans="1:28" ht="87" outlineLevel="2" x14ac:dyDescent="0.35">
      <c r="A633" s="25" t="s">
        <v>245</v>
      </c>
      <c r="B633" s="25" t="s">
        <v>266</v>
      </c>
      <c r="C633" s="25" t="s">
        <v>101</v>
      </c>
      <c r="D633" s="25" t="s">
        <v>102</v>
      </c>
      <c r="E633" s="25" t="s">
        <v>52</v>
      </c>
      <c r="F633" s="26" t="s">
        <v>35</v>
      </c>
      <c r="G633" s="25">
        <v>1310</v>
      </c>
      <c r="H633" s="25">
        <v>709500000</v>
      </c>
      <c r="I633" s="26" t="s">
        <v>32</v>
      </c>
      <c r="J633" s="27" t="s">
        <v>399</v>
      </c>
      <c r="K633" s="24">
        <v>145415611</v>
      </c>
      <c r="L633" s="24">
        <v>145415611</v>
      </c>
      <c r="M633" s="24">
        <v>0</v>
      </c>
      <c r="N633" s="24">
        <v>0</v>
      </c>
      <c r="O633" s="24">
        <f t="shared" si="162"/>
        <v>145415611</v>
      </c>
      <c r="P633" s="24">
        <v>0</v>
      </c>
      <c r="Q633" s="24">
        <v>126913569.66</v>
      </c>
      <c r="R633" s="24">
        <v>0</v>
      </c>
      <c r="S633" s="24">
        <v>18502041.34</v>
      </c>
      <c r="T633" s="24">
        <v>18502041.34</v>
      </c>
      <c r="U633" s="24">
        <v>0</v>
      </c>
      <c r="V633" s="24">
        <v>0</v>
      </c>
      <c r="W633" s="24">
        <v>0</v>
      </c>
      <c r="X633" s="24">
        <f t="shared" si="163"/>
        <v>3.7252902984619141E-9</v>
      </c>
      <c r="Y633" s="12">
        <f t="shared" si="157"/>
        <v>0.12723559192004497</v>
      </c>
      <c r="Z633" s="12">
        <f t="shared" si="158"/>
        <v>0.12723559192004497</v>
      </c>
      <c r="AA633" s="12">
        <f t="shared" si="159"/>
        <v>0.87276440807995503</v>
      </c>
      <c r="AB633" s="13">
        <f t="shared" si="160"/>
        <v>1</v>
      </c>
    </row>
    <row r="634" spans="1:28" ht="159.5" outlineLevel="2" x14ac:dyDescent="0.35">
      <c r="A634" s="25" t="s">
        <v>245</v>
      </c>
      <c r="B634" s="25" t="s">
        <v>266</v>
      </c>
      <c r="C634" s="25" t="s">
        <v>101</v>
      </c>
      <c r="D634" s="25" t="s">
        <v>102</v>
      </c>
      <c r="E634" s="25" t="s">
        <v>267</v>
      </c>
      <c r="F634" s="26" t="s">
        <v>35</v>
      </c>
      <c r="G634" s="25">
        <v>1310</v>
      </c>
      <c r="H634" s="25">
        <v>709500000</v>
      </c>
      <c r="I634" s="26" t="s">
        <v>32</v>
      </c>
      <c r="J634" s="27" t="s">
        <v>566</v>
      </c>
      <c r="K634" s="24">
        <v>263994208</v>
      </c>
      <c r="L634" s="24">
        <v>263994208</v>
      </c>
      <c r="M634" s="24">
        <v>0</v>
      </c>
      <c r="N634" s="24">
        <v>0</v>
      </c>
      <c r="O634" s="24">
        <f t="shared" si="162"/>
        <v>263994208</v>
      </c>
      <c r="P634" s="24">
        <v>0</v>
      </c>
      <c r="Q634" s="24">
        <v>131997108</v>
      </c>
      <c r="R634" s="24">
        <v>0</v>
      </c>
      <c r="S634" s="24">
        <v>0</v>
      </c>
      <c r="T634" s="24">
        <v>0</v>
      </c>
      <c r="U634" s="24">
        <v>0</v>
      </c>
      <c r="V634" s="24">
        <v>131997100</v>
      </c>
      <c r="W634" s="24">
        <v>0</v>
      </c>
      <c r="X634" s="24">
        <f t="shared" si="163"/>
        <v>131997100</v>
      </c>
      <c r="Y634" s="12">
        <f t="shared" si="157"/>
        <v>0</v>
      </c>
      <c r="Z634" s="12">
        <f t="shared" si="158"/>
        <v>0</v>
      </c>
      <c r="AA634" s="12">
        <f t="shared" si="159"/>
        <v>0.50000001515184755</v>
      </c>
      <c r="AB634" s="13">
        <f t="shared" si="160"/>
        <v>0.50000001515184755</v>
      </c>
    </row>
    <row r="635" spans="1:28" ht="87" outlineLevel="2" x14ac:dyDescent="0.35">
      <c r="A635" s="25" t="s">
        <v>245</v>
      </c>
      <c r="B635" s="25" t="s">
        <v>266</v>
      </c>
      <c r="C635" s="25" t="s">
        <v>101</v>
      </c>
      <c r="D635" s="25" t="s">
        <v>102</v>
      </c>
      <c r="E635" s="25" t="s">
        <v>103</v>
      </c>
      <c r="F635" s="26" t="s">
        <v>35</v>
      </c>
      <c r="G635" s="25">
        <v>1310</v>
      </c>
      <c r="H635" s="25">
        <v>709500000</v>
      </c>
      <c r="I635" s="26" t="s">
        <v>32</v>
      </c>
      <c r="J635" s="27" t="s">
        <v>400</v>
      </c>
      <c r="K635" s="24">
        <v>319610889</v>
      </c>
      <c r="L635" s="24">
        <v>319610889</v>
      </c>
      <c r="M635" s="24">
        <v>0</v>
      </c>
      <c r="N635" s="24">
        <v>0</v>
      </c>
      <c r="O635" s="24">
        <f t="shared" si="162"/>
        <v>319610889</v>
      </c>
      <c r="P635" s="24">
        <v>0</v>
      </c>
      <c r="Q635" s="24">
        <v>248370674.81999999</v>
      </c>
      <c r="R635" s="24">
        <v>0</v>
      </c>
      <c r="S635" s="24">
        <v>71240214.180000007</v>
      </c>
      <c r="T635" s="24">
        <v>71240214.180000007</v>
      </c>
      <c r="U635" s="24">
        <v>0</v>
      </c>
      <c r="V635" s="24">
        <v>0</v>
      </c>
      <c r="W635" s="24">
        <v>0</v>
      </c>
      <c r="X635" s="24">
        <f t="shared" si="163"/>
        <v>0</v>
      </c>
      <c r="Y635" s="12">
        <f t="shared" si="157"/>
        <v>0.222896705437342</v>
      </c>
      <c r="Z635" s="12">
        <f t="shared" si="158"/>
        <v>0.222896705437342</v>
      </c>
      <c r="AA635" s="12">
        <f t="shared" si="159"/>
        <v>0.77710329456265803</v>
      </c>
      <c r="AB635" s="13">
        <f t="shared" si="160"/>
        <v>1</v>
      </c>
    </row>
    <row r="636" spans="1:28" ht="58" outlineLevel="2" x14ac:dyDescent="0.35">
      <c r="A636" s="25" t="s">
        <v>245</v>
      </c>
      <c r="B636" s="25" t="s">
        <v>266</v>
      </c>
      <c r="C636" s="25" t="s">
        <v>101</v>
      </c>
      <c r="D636" s="25" t="s">
        <v>102</v>
      </c>
      <c r="E636" s="25" t="s">
        <v>104</v>
      </c>
      <c r="F636" s="26" t="s">
        <v>35</v>
      </c>
      <c r="G636" s="25">
        <v>1310</v>
      </c>
      <c r="H636" s="25">
        <v>709500000</v>
      </c>
      <c r="I636" s="26" t="s">
        <v>32</v>
      </c>
      <c r="J636" s="27" t="s">
        <v>522</v>
      </c>
      <c r="K636" s="24">
        <v>2049888950</v>
      </c>
      <c r="L636" s="24">
        <v>2049888950</v>
      </c>
      <c r="M636" s="24">
        <v>0</v>
      </c>
      <c r="N636" s="24">
        <v>0</v>
      </c>
      <c r="O636" s="24">
        <f t="shared" si="162"/>
        <v>2049888950</v>
      </c>
      <c r="P636" s="24">
        <v>0</v>
      </c>
      <c r="Q636" s="24">
        <v>1750658203.97</v>
      </c>
      <c r="R636" s="24">
        <v>0</v>
      </c>
      <c r="S636" s="24">
        <v>299230746.02999997</v>
      </c>
      <c r="T636" s="24">
        <v>299230746.02999997</v>
      </c>
      <c r="U636" s="24">
        <v>0</v>
      </c>
      <c r="V636" s="24">
        <v>0</v>
      </c>
      <c r="W636" s="24">
        <v>0</v>
      </c>
      <c r="X636" s="24">
        <f t="shared" si="163"/>
        <v>0</v>
      </c>
      <c r="Y636" s="12">
        <f t="shared" si="157"/>
        <v>0.14597412510077679</v>
      </c>
      <c r="Z636" s="12">
        <f t="shared" si="158"/>
        <v>0.14597412510077679</v>
      </c>
      <c r="AA636" s="12">
        <f t="shared" si="159"/>
        <v>0.85402587489922321</v>
      </c>
      <c r="AB636" s="13">
        <f t="shared" si="160"/>
        <v>1</v>
      </c>
    </row>
    <row r="637" spans="1:28" ht="72.5" outlineLevel="2" x14ac:dyDescent="0.35">
      <c r="A637" s="25" t="s">
        <v>245</v>
      </c>
      <c r="B637" s="25" t="s">
        <v>266</v>
      </c>
      <c r="C637" s="25" t="s">
        <v>101</v>
      </c>
      <c r="D637" s="25" t="s">
        <v>102</v>
      </c>
      <c r="E637" s="25" t="s">
        <v>249</v>
      </c>
      <c r="F637" s="26" t="s">
        <v>35</v>
      </c>
      <c r="G637" s="25">
        <v>1310</v>
      </c>
      <c r="H637" s="25">
        <v>709500000</v>
      </c>
      <c r="I637" s="26" t="s">
        <v>32</v>
      </c>
      <c r="J637" s="27" t="s">
        <v>567</v>
      </c>
      <c r="K637" s="24">
        <v>8396528</v>
      </c>
      <c r="L637" s="24">
        <v>8396528</v>
      </c>
      <c r="M637" s="24">
        <v>0</v>
      </c>
      <c r="N637" s="24">
        <v>0</v>
      </c>
      <c r="O637" s="24">
        <f t="shared" si="162"/>
        <v>8396528</v>
      </c>
      <c r="P637" s="24">
        <v>0</v>
      </c>
      <c r="Q637" s="24">
        <v>699711</v>
      </c>
      <c r="R637" s="24">
        <v>0</v>
      </c>
      <c r="S637" s="24">
        <v>1399422</v>
      </c>
      <c r="T637" s="24">
        <v>1399422</v>
      </c>
      <c r="U637" s="24">
        <v>0</v>
      </c>
      <c r="V637" s="24">
        <v>6297395</v>
      </c>
      <c r="W637" s="24">
        <v>0</v>
      </c>
      <c r="X637" s="24">
        <f t="shared" si="163"/>
        <v>6297395</v>
      </c>
      <c r="Y637" s="12">
        <f t="shared" si="157"/>
        <v>0.16666674606456383</v>
      </c>
      <c r="Z637" s="12">
        <f t="shared" si="158"/>
        <v>0.16666674606456383</v>
      </c>
      <c r="AA637" s="12">
        <f t="shared" si="159"/>
        <v>8.3333373032281916E-2</v>
      </c>
      <c r="AB637" s="13">
        <f t="shared" si="160"/>
        <v>0.25000011909684572</v>
      </c>
    </row>
    <row r="638" spans="1:28" ht="72.5" outlineLevel="2" x14ac:dyDescent="0.35">
      <c r="A638" s="25" t="s">
        <v>245</v>
      </c>
      <c r="B638" s="25" t="s">
        <v>266</v>
      </c>
      <c r="C638" s="25" t="s">
        <v>101</v>
      </c>
      <c r="D638" s="25" t="s">
        <v>102</v>
      </c>
      <c r="E638" s="25" t="s">
        <v>252</v>
      </c>
      <c r="F638" s="26" t="s">
        <v>35</v>
      </c>
      <c r="G638" s="25">
        <v>1310</v>
      </c>
      <c r="H638" s="25">
        <v>709500000</v>
      </c>
      <c r="I638" s="26" t="s">
        <v>32</v>
      </c>
      <c r="J638" s="27" t="s">
        <v>568</v>
      </c>
      <c r="K638" s="24">
        <v>23647783</v>
      </c>
      <c r="L638" s="24">
        <v>23647783</v>
      </c>
      <c r="M638" s="24">
        <v>0</v>
      </c>
      <c r="N638" s="24">
        <v>0</v>
      </c>
      <c r="O638" s="24">
        <f t="shared" si="162"/>
        <v>23647783</v>
      </c>
      <c r="P638" s="24">
        <v>0</v>
      </c>
      <c r="Q638" s="24">
        <v>5893445.3700000001</v>
      </c>
      <c r="R638" s="24">
        <v>0</v>
      </c>
      <c r="S638" s="24">
        <v>18501.63</v>
      </c>
      <c r="T638" s="24">
        <v>18501.63</v>
      </c>
      <c r="U638" s="24">
        <v>0</v>
      </c>
      <c r="V638" s="24">
        <v>17735836</v>
      </c>
      <c r="W638" s="24">
        <v>0</v>
      </c>
      <c r="X638" s="24">
        <f t="shared" si="163"/>
        <v>17735836</v>
      </c>
      <c r="Y638" s="12">
        <f t="shared" si="157"/>
        <v>7.8238327880461361E-4</v>
      </c>
      <c r="Z638" s="12">
        <f t="shared" si="158"/>
        <v>7.8238327880461361E-4</v>
      </c>
      <c r="AA638" s="12">
        <f t="shared" si="159"/>
        <v>0.24921766958027314</v>
      </c>
      <c r="AB638" s="13">
        <f t="shared" si="160"/>
        <v>0.25000005285907773</v>
      </c>
    </row>
    <row r="639" spans="1:28" ht="72.5" outlineLevel="2" x14ac:dyDescent="0.35">
      <c r="A639" s="25" t="s">
        <v>245</v>
      </c>
      <c r="B639" s="25" t="s">
        <v>266</v>
      </c>
      <c r="C639" s="25" t="s">
        <v>101</v>
      </c>
      <c r="D639" s="25" t="s">
        <v>102</v>
      </c>
      <c r="E639" s="25" t="s">
        <v>107</v>
      </c>
      <c r="F639" s="26" t="s">
        <v>35</v>
      </c>
      <c r="G639" s="25">
        <v>1310</v>
      </c>
      <c r="H639" s="25">
        <v>709500000</v>
      </c>
      <c r="I639" s="26" t="s">
        <v>32</v>
      </c>
      <c r="J639" s="27" t="s">
        <v>569</v>
      </c>
      <c r="K639" s="24">
        <v>535596</v>
      </c>
      <c r="L639" s="24">
        <v>535596</v>
      </c>
      <c r="M639" s="24">
        <v>0</v>
      </c>
      <c r="N639" s="24">
        <v>0</v>
      </c>
      <c r="O639" s="24">
        <f t="shared" si="162"/>
        <v>535596</v>
      </c>
      <c r="P639" s="24">
        <v>0</v>
      </c>
      <c r="Q639" s="24">
        <v>133479.96</v>
      </c>
      <c r="R639" s="24">
        <v>0</v>
      </c>
      <c r="S639" s="24">
        <v>419.04</v>
      </c>
      <c r="T639" s="24">
        <v>419.04</v>
      </c>
      <c r="U639" s="24">
        <v>0</v>
      </c>
      <c r="V639" s="24">
        <v>401697</v>
      </c>
      <c r="W639" s="24">
        <v>0</v>
      </c>
      <c r="X639" s="24">
        <f t="shared" si="163"/>
        <v>401697.00000000006</v>
      </c>
      <c r="Y639" s="12">
        <f t="shared" si="157"/>
        <v>7.8238074966952703E-4</v>
      </c>
      <c r="Z639" s="12">
        <f t="shared" si="158"/>
        <v>7.8238074966952703E-4</v>
      </c>
      <c r="AA639" s="12">
        <f t="shared" si="159"/>
        <v>0.24921761925033045</v>
      </c>
      <c r="AB639" s="13">
        <f t="shared" si="160"/>
        <v>0.24999999999999997</v>
      </c>
    </row>
    <row r="640" spans="1:28" ht="87" outlineLevel="2" x14ac:dyDescent="0.35">
      <c r="A640" s="25" t="s">
        <v>245</v>
      </c>
      <c r="B640" s="25" t="s">
        <v>269</v>
      </c>
      <c r="C640" s="25" t="s">
        <v>101</v>
      </c>
      <c r="D640" s="25" t="s">
        <v>102</v>
      </c>
      <c r="E640" s="25" t="s">
        <v>52</v>
      </c>
      <c r="F640" s="26" t="s">
        <v>35</v>
      </c>
      <c r="G640" s="25">
        <v>1310</v>
      </c>
      <c r="H640" s="25">
        <v>709500000</v>
      </c>
      <c r="I640" s="26" t="s">
        <v>32</v>
      </c>
      <c r="J640" s="27" t="s">
        <v>399</v>
      </c>
      <c r="K640" s="24">
        <v>82114585</v>
      </c>
      <c r="L640" s="24">
        <v>82114585</v>
      </c>
      <c r="M640" s="24">
        <v>0</v>
      </c>
      <c r="N640" s="24">
        <v>0</v>
      </c>
      <c r="O640" s="24">
        <f t="shared" si="162"/>
        <v>82114585</v>
      </c>
      <c r="P640" s="24">
        <v>0</v>
      </c>
      <c r="Q640" s="24">
        <v>74028285.120000005</v>
      </c>
      <c r="R640" s="24">
        <v>0</v>
      </c>
      <c r="S640" s="24">
        <v>8086299.8799999999</v>
      </c>
      <c r="T640" s="24">
        <v>8086299.8799999999</v>
      </c>
      <c r="U640" s="24">
        <v>0</v>
      </c>
      <c r="V640" s="24">
        <v>0</v>
      </c>
      <c r="W640" s="24">
        <v>0</v>
      </c>
      <c r="X640" s="24">
        <f t="shared" si="163"/>
        <v>-4.6566128730773926E-9</v>
      </c>
      <c r="Y640" s="12">
        <f t="shared" si="157"/>
        <v>9.8475805242150341E-2</v>
      </c>
      <c r="Z640" s="12">
        <f t="shared" si="158"/>
        <v>9.8475805242150341E-2</v>
      </c>
      <c r="AA640" s="12">
        <f t="shared" si="159"/>
        <v>0.90152419475784973</v>
      </c>
      <c r="AB640" s="13">
        <f t="shared" si="160"/>
        <v>1</v>
      </c>
    </row>
    <row r="641" spans="1:28" ht="87" outlineLevel="2" x14ac:dyDescent="0.35">
      <c r="A641" s="25" t="s">
        <v>245</v>
      </c>
      <c r="B641" s="25" t="s">
        <v>269</v>
      </c>
      <c r="C641" s="25" t="s">
        <v>101</v>
      </c>
      <c r="D641" s="25" t="s">
        <v>102</v>
      </c>
      <c r="E641" s="25" t="s">
        <v>103</v>
      </c>
      <c r="F641" s="26" t="s">
        <v>35</v>
      </c>
      <c r="G641" s="25">
        <v>1310</v>
      </c>
      <c r="H641" s="25">
        <v>709500000</v>
      </c>
      <c r="I641" s="26" t="s">
        <v>32</v>
      </c>
      <c r="J641" s="27" t="s">
        <v>400</v>
      </c>
      <c r="K641" s="24">
        <v>191358110</v>
      </c>
      <c r="L641" s="24">
        <v>191358110</v>
      </c>
      <c r="M641" s="24">
        <v>0</v>
      </c>
      <c r="N641" s="24">
        <v>0</v>
      </c>
      <c r="O641" s="24">
        <f t="shared" si="162"/>
        <v>191358110</v>
      </c>
      <c r="P641" s="24">
        <v>0</v>
      </c>
      <c r="Q641" s="24">
        <v>150579114.87</v>
      </c>
      <c r="R641" s="24">
        <v>0</v>
      </c>
      <c r="S641" s="24">
        <v>40778995.130000003</v>
      </c>
      <c r="T641" s="24">
        <v>40778995.130000003</v>
      </c>
      <c r="U641" s="24">
        <v>0</v>
      </c>
      <c r="V641" s="24">
        <v>0</v>
      </c>
      <c r="W641" s="24">
        <v>0</v>
      </c>
      <c r="X641" s="24">
        <f t="shared" si="163"/>
        <v>-7.4505805969238281E-9</v>
      </c>
      <c r="Y641" s="12">
        <f t="shared" si="157"/>
        <v>0.21310304083793472</v>
      </c>
      <c r="Z641" s="12">
        <f t="shared" si="158"/>
        <v>0.21310304083793472</v>
      </c>
      <c r="AA641" s="12">
        <f t="shared" si="159"/>
        <v>0.78689695916206537</v>
      </c>
      <c r="AB641" s="13">
        <f t="shared" si="160"/>
        <v>1</v>
      </c>
    </row>
    <row r="642" spans="1:28" ht="58" outlineLevel="2" x14ac:dyDescent="0.35">
      <c r="A642" s="25" t="s">
        <v>245</v>
      </c>
      <c r="B642" s="25" t="s">
        <v>269</v>
      </c>
      <c r="C642" s="25" t="s">
        <v>101</v>
      </c>
      <c r="D642" s="25" t="s">
        <v>102</v>
      </c>
      <c r="E642" s="25" t="s">
        <v>104</v>
      </c>
      <c r="F642" s="26" t="s">
        <v>35</v>
      </c>
      <c r="G642" s="25">
        <v>1310</v>
      </c>
      <c r="H642" s="25">
        <v>709500000</v>
      </c>
      <c r="I642" s="26" t="s">
        <v>32</v>
      </c>
      <c r="J642" s="27" t="s">
        <v>401</v>
      </c>
      <c r="K642" s="24">
        <v>1237103459</v>
      </c>
      <c r="L642" s="24">
        <v>1237103459</v>
      </c>
      <c r="M642" s="24">
        <v>0</v>
      </c>
      <c r="N642" s="24">
        <v>0</v>
      </c>
      <c r="O642" s="24">
        <f t="shared" si="162"/>
        <v>1237103459</v>
      </c>
      <c r="P642" s="24">
        <v>0</v>
      </c>
      <c r="Q642" s="24">
        <v>1064652592.35</v>
      </c>
      <c r="R642" s="24">
        <v>0</v>
      </c>
      <c r="S642" s="24">
        <v>172450866.65000001</v>
      </c>
      <c r="T642" s="24">
        <v>172450866.65000001</v>
      </c>
      <c r="U642" s="24">
        <v>0</v>
      </c>
      <c r="V642" s="24">
        <v>0</v>
      </c>
      <c r="W642" s="24">
        <v>0</v>
      </c>
      <c r="X642" s="24">
        <f t="shared" si="163"/>
        <v>-2.9802322387695313E-8</v>
      </c>
      <c r="Y642" s="12">
        <f t="shared" si="157"/>
        <v>0.1393989042673916</v>
      </c>
      <c r="Z642" s="12">
        <f t="shared" si="158"/>
        <v>0.1393989042673916</v>
      </c>
      <c r="AA642" s="12">
        <f t="shared" si="159"/>
        <v>0.86060109573260846</v>
      </c>
      <c r="AB642" s="13">
        <f t="shared" si="160"/>
        <v>1</v>
      </c>
    </row>
    <row r="643" spans="1:28" ht="72.5" outlineLevel="2" x14ac:dyDescent="0.35">
      <c r="A643" s="25" t="s">
        <v>245</v>
      </c>
      <c r="B643" s="25" t="s">
        <v>269</v>
      </c>
      <c r="C643" s="25" t="s">
        <v>101</v>
      </c>
      <c r="D643" s="25" t="s">
        <v>102</v>
      </c>
      <c r="E643" s="25" t="s">
        <v>208</v>
      </c>
      <c r="F643" s="26" t="s">
        <v>35</v>
      </c>
      <c r="G643" s="25">
        <v>1310</v>
      </c>
      <c r="H643" s="25">
        <v>709500000</v>
      </c>
      <c r="I643" s="26" t="s">
        <v>32</v>
      </c>
      <c r="J643" s="27" t="s">
        <v>573</v>
      </c>
      <c r="K643" s="24">
        <v>23647783</v>
      </c>
      <c r="L643" s="24">
        <v>23647783</v>
      </c>
      <c r="M643" s="24">
        <v>0</v>
      </c>
      <c r="N643" s="24">
        <v>0</v>
      </c>
      <c r="O643" s="24">
        <f t="shared" si="162"/>
        <v>23647783</v>
      </c>
      <c r="P643" s="24">
        <v>0</v>
      </c>
      <c r="Q643" s="24">
        <v>4194323.07</v>
      </c>
      <c r="R643" s="24">
        <v>0</v>
      </c>
      <c r="S643" s="24">
        <v>1717623.93</v>
      </c>
      <c r="T643" s="24">
        <v>1717623.93</v>
      </c>
      <c r="U643" s="24">
        <v>0</v>
      </c>
      <c r="V643" s="24">
        <v>17735836</v>
      </c>
      <c r="W643" s="24">
        <v>0</v>
      </c>
      <c r="X643" s="24">
        <f t="shared" si="163"/>
        <v>17735836</v>
      </c>
      <c r="Y643" s="12">
        <f t="shared" si="157"/>
        <v>7.2633613476578332E-2</v>
      </c>
      <c r="Z643" s="12">
        <f t="shared" si="158"/>
        <v>7.2633613476578332E-2</v>
      </c>
      <c r="AA643" s="12">
        <f t="shared" si="159"/>
        <v>0.17736643938249941</v>
      </c>
      <c r="AB643" s="13">
        <f t="shared" si="160"/>
        <v>0.25000005285907773</v>
      </c>
    </row>
    <row r="644" spans="1:28" ht="72.5" outlineLevel="2" x14ac:dyDescent="0.35">
      <c r="A644" s="25" t="s">
        <v>245</v>
      </c>
      <c r="B644" s="25" t="s">
        <v>269</v>
      </c>
      <c r="C644" s="25" t="s">
        <v>101</v>
      </c>
      <c r="D644" s="25" t="s">
        <v>102</v>
      </c>
      <c r="E644" s="25" t="s">
        <v>105</v>
      </c>
      <c r="F644" s="26" t="s">
        <v>35</v>
      </c>
      <c r="G644" s="25">
        <v>1310</v>
      </c>
      <c r="H644" s="25">
        <v>709500000</v>
      </c>
      <c r="I644" s="26" t="s">
        <v>32</v>
      </c>
      <c r="J644" s="27" t="s">
        <v>574</v>
      </c>
      <c r="K644" s="24">
        <v>535596</v>
      </c>
      <c r="L644" s="24">
        <v>535596</v>
      </c>
      <c r="M644" s="24">
        <v>0</v>
      </c>
      <c r="N644" s="24">
        <v>0</v>
      </c>
      <c r="O644" s="24">
        <f t="shared" si="162"/>
        <v>535596</v>
      </c>
      <c r="P644" s="24">
        <v>0</v>
      </c>
      <c r="Q644" s="24">
        <v>94996.73</v>
      </c>
      <c r="R644" s="24">
        <v>0</v>
      </c>
      <c r="S644" s="24">
        <v>38902.269999999997</v>
      </c>
      <c r="T644" s="24">
        <v>38902.269999999997</v>
      </c>
      <c r="U644" s="24">
        <v>0</v>
      </c>
      <c r="V644" s="24">
        <v>401697</v>
      </c>
      <c r="W644" s="24">
        <v>0</v>
      </c>
      <c r="X644" s="24">
        <f t="shared" si="163"/>
        <v>401697</v>
      </c>
      <c r="Y644" s="12">
        <f t="shared" si="157"/>
        <v>7.2633608167350011E-2</v>
      </c>
      <c r="Z644" s="12">
        <f t="shared" si="158"/>
        <v>7.2633608167350011E-2</v>
      </c>
      <c r="AA644" s="12">
        <f t="shared" si="159"/>
        <v>0.17736639183264996</v>
      </c>
      <c r="AB644" s="13">
        <f t="shared" si="160"/>
        <v>0.24999999999999997</v>
      </c>
    </row>
    <row r="645" spans="1:28" outlineLevel="1" x14ac:dyDescent="0.35">
      <c r="A645" s="29"/>
      <c r="B645" s="29"/>
      <c r="C645" s="29"/>
      <c r="D645" s="29" t="s">
        <v>359</v>
      </c>
      <c r="E645" s="29"/>
      <c r="F645" s="39"/>
      <c r="G645" s="29"/>
      <c r="H645" s="29"/>
      <c r="I645" s="39"/>
      <c r="J645" s="40"/>
      <c r="K645" s="30">
        <f t="shared" ref="K645:X645" si="164">SUBTOTAL(9,K525:K644)</f>
        <v>959409252795</v>
      </c>
      <c r="L645" s="30">
        <f t="shared" si="164"/>
        <v>959409252795</v>
      </c>
      <c r="M645" s="30">
        <f t="shared" si="164"/>
        <v>0</v>
      </c>
      <c r="N645" s="30">
        <f t="shared" si="164"/>
        <v>0</v>
      </c>
      <c r="O645" s="30">
        <f t="shared" si="164"/>
        <v>959409252795</v>
      </c>
      <c r="P645" s="30">
        <f t="shared" si="164"/>
        <v>0</v>
      </c>
      <c r="Q645" s="30">
        <f t="shared" si="164"/>
        <v>105866152392.66998</v>
      </c>
      <c r="R645" s="30">
        <f t="shared" si="164"/>
        <v>0</v>
      </c>
      <c r="S645" s="30">
        <f t="shared" si="164"/>
        <v>172534312773.16995</v>
      </c>
      <c r="T645" s="30">
        <f t="shared" si="164"/>
        <v>172528697484.23996</v>
      </c>
      <c r="U645" s="30">
        <f t="shared" si="164"/>
        <v>19887950548</v>
      </c>
      <c r="V645" s="30">
        <f t="shared" si="164"/>
        <v>681008787629.16003</v>
      </c>
      <c r="W645" s="30">
        <f t="shared" si="164"/>
        <v>19788544068</v>
      </c>
      <c r="X645" s="30">
        <f t="shared" si="164"/>
        <v>661220243561.16003</v>
      </c>
      <c r="Y645" s="14">
        <f t="shared" si="157"/>
        <v>0.17983390536471708</v>
      </c>
      <c r="Z645" s="14">
        <f t="shared" si="158"/>
        <v>0.17983390536471708</v>
      </c>
      <c r="AA645" s="14">
        <f t="shared" si="159"/>
        <v>0.11034514424814573</v>
      </c>
      <c r="AB645" s="15">
        <f t="shared" si="160"/>
        <v>0.29017904961286278</v>
      </c>
    </row>
    <row r="646" spans="1:28" ht="116" outlineLevel="2" x14ac:dyDescent="0.35">
      <c r="A646" s="25" t="s">
        <v>233</v>
      </c>
      <c r="B646" s="25" t="s">
        <v>31</v>
      </c>
      <c r="C646" s="25" t="s">
        <v>101</v>
      </c>
      <c r="D646" s="25" t="s">
        <v>242</v>
      </c>
      <c r="E646" s="25" t="s">
        <v>34</v>
      </c>
      <c r="F646" s="26" t="s">
        <v>35</v>
      </c>
      <c r="G646" s="25">
        <v>1320</v>
      </c>
      <c r="H646" s="25">
        <v>709600000</v>
      </c>
      <c r="I646" s="26" t="s">
        <v>32</v>
      </c>
      <c r="J646" s="27" t="s">
        <v>517</v>
      </c>
      <c r="K646" s="24">
        <v>4036263527</v>
      </c>
      <c r="L646" s="24">
        <v>4036263527</v>
      </c>
      <c r="M646" s="24">
        <v>0</v>
      </c>
      <c r="N646" s="24">
        <v>0</v>
      </c>
      <c r="O646" s="24">
        <f t="shared" si="162"/>
        <v>4036263527</v>
      </c>
      <c r="P646" s="24">
        <v>0</v>
      </c>
      <c r="Q646" s="24">
        <v>824447338</v>
      </c>
      <c r="R646" s="24">
        <v>0</v>
      </c>
      <c r="S646" s="24">
        <v>756493540</v>
      </c>
      <c r="T646" s="24">
        <v>753834140</v>
      </c>
      <c r="U646" s="24">
        <v>0</v>
      </c>
      <c r="V646" s="24">
        <v>2455322649</v>
      </c>
      <c r="W646" s="24">
        <v>0</v>
      </c>
      <c r="X646" s="24">
        <f>+$O646-$P646-$Q646-$R646-$S646-$W646</f>
        <v>2455322649</v>
      </c>
      <c r="Y646" s="12">
        <f t="shared" si="157"/>
        <v>0.18742421919172178</v>
      </c>
      <c r="Z646" s="12">
        <f t="shared" si="158"/>
        <v>0.18742421919172178</v>
      </c>
      <c r="AA646" s="12">
        <f t="shared" si="159"/>
        <v>0.20426003715688507</v>
      </c>
      <c r="AB646" s="13">
        <f t="shared" si="160"/>
        <v>0.39168425634860682</v>
      </c>
    </row>
    <row r="647" spans="1:28" outlineLevel="1" x14ac:dyDescent="0.35">
      <c r="A647" s="29"/>
      <c r="B647" s="29"/>
      <c r="C647" s="29"/>
      <c r="D647" s="29" t="s">
        <v>360</v>
      </c>
      <c r="E647" s="29"/>
      <c r="F647" s="39"/>
      <c r="G647" s="29"/>
      <c r="H647" s="29"/>
      <c r="I647" s="39"/>
      <c r="J647" s="40"/>
      <c r="K647" s="30">
        <f t="shared" ref="K647:X647" si="165">SUBTOTAL(9,K646:K646)</f>
        <v>4036263527</v>
      </c>
      <c r="L647" s="30">
        <f t="shared" si="165"/>
        <v>4036263527</v>
      </c>
      <c r="M647" s="30">
        <f t="shared" si="165"/>
        <v>0</v>
      </c>
      <c r="N647" s="30">
        <f t="shared" si="165"/>
        <v>0</v>
      </c>
      <c r="O647" s="30">
        <f t="shared" si="165"/>
        <v>4036263527</v>
      </c>
      <c r="P647" s="30">
        <f t="shared" si="165"/>
        <v>0</v>
      </c>
      <c r="Q647" s="30">
        <f t="shared" si="165"/>
        <v>824447338</v>
      </c>
      <c r="R647" s="30">
        <f t="shared" si="165"/>
        <v>0</v>
      </c>
      <c r="S647" s="30">
        <f t="shared" si="165"/>
        <v>756493540</v>
      </c>
      <c r="T647" s="30">
        <f t="shared" si="165"/>
        <v>753834140</v>
      </c>
      <c r="U647" s="30">
        <f t="shared" si="165"/>
        <v>0</v>
      </c>
      <c r="V647" s="30">
        <f t="shared" si="165"/>
        <v>2455322649</v>
      </c>
      <c r="W647" s="30">
        <f t="shared" si="165"/>
        <v>0</v>
      </c>
      <c r="X647" s="30">
        <f t="shared" si="165"/>
        <v>2455322649</v>
      </c>
      <c r="Y647" s="14">
        <f t="shared" si="157"/>
        <v>0.18742421919172178</v>
      </c>
      <c r="Z647" s="14">
        <f t="shared" si="158"/>
        <v>0.18742421919172178</v>
      </c>
      <c r="AA647" s="14">
        <f t="shared" si="159"/>
        <v>0.20426003715688507</v>
      </c>
      <c r="AB647" s="15">
        <f t="shared" si="160"/>
        <v>0.39168425634860682</v>
      </c>
    </row>
    <row r="648" spans="1:28" ht="58" outlineLevel="2" x14ac:dyDescent="0.35">
      <c r="A648" s="25" t="s">
        <v>199</v>
      </c>
      <c r="B648" s="25" t="s">
        <v>204</v>
      </c>
      <c r="C648" s="25" t="s">
        <v>101</v>
      </c>
      <c r="D648" s="25" t="s">
        <v>211</v>
      </c>
      <c r="E648" s="25" t="s">
        <v>34</v>
      </c>
      <c r="F648" s="26" t="s">
        <v>35</v>
      </c>
      <c r="G648" s="25">
        <v>1320</v>
      </c>
      <c r="H648" s="25">
        <v>709800000</v>
      </c>
      <c r="I648" s="26" t="s">
        <v>32</v>
      </c>
      <c r="J648" s="27" t="s">
        <v>479</v>
      </c>
      <c r="K648" s="24">
        <v>1400000</v>
      </c>
      <c r="L648" s="24">
        <v>1400000</v>
      </c>
      <c r="M648" s="24">
        <v>0</v>
      </c>
      <c r="N648" s="24">
        <v>0</v>
      </c>
      <c r="O648" s="24">
        <f t="shared" si="162"/>
        <v>1400000</v>
      </c>
      <c r="P648" s="24">
        <v>0</v>
      </c>
      <c r="Q648" s="24">
        <v>0</v>
      </c>
      <c r="R648" s="24">
        <v>0</v>
      </c>
      <c r="S648" s="24">
        <v>0</v>
      </c>
      <c r="T648" s="24">
        <v>0</v>
      </c>
      <c r="U648" s="24">
        <v>0</v>
      </c>
      <c r="V648" s="24">
        <v>1400000</v>
      </c>
      <c r="W648" s="24">
        <v>0</v>
      </c>
      <c r="X648" s="24">
        <f>+$O648-$P648-$Q648-$R648-$S648-$W648</f>
        <v>1400000</v>
      </c>
      <c r="Y648" s="12">
        <f t="shared" si="157"/>
        <v>0</v>
      </c>
      <c r="Z648" s="12">
        <f t="shared" si="158"/>
        <v>0</v>
      </c>
      <c r="AA648" s="12">
        <f t="shared" si="159"/>
        <v>0</v>
      </c>
      <c r="AB648" s="13">
        <f t="shared" si="160"/>
        <v>0</v>
      </c>
    </row>
    <row r="649" spans="1:28" outlineLevel="1" x14ac:dyDescent="0.35">
      <c r="A649" s="29"/>
      <c r="B649" s="29"/>
      <c r="C649" s="29"/>
      <c r="D649" s="29" t="s">
        <v>361</v>
      </c>
      <c r="E649" s="29"/>
      <c r="F649" s="39"/>
      <c r="G649" s="29"/>
      <c r="H649" s="29"/>
      <c r="I649" s="39"/>
      <c r="J649" s="40"/>
      <c r="K649" s="30">
        <f t="shared" ref="K649:X649" si="166">SUBTOTAL(9,K648:K648)</f>
        <v>1400000</v>
      </c>
      <c r="L649" s="30">
        <f t="shared" si="166"/>
        <v>1400000</v>
      </c>
      <c r="M649" s="30">
        <f t="shared" si="166"/>
        <v>0</v>
      </c>
      <c r="N649" s="30">
        <f t="shared" si="166"/>
        <v>0</v>
      </c>
      <c r="O649" s="30">
        <f t="shared" si="166"/>
        <v>1400000</v>
      </c>
      <c r="P649" s="30">
        <f t="shared" si="166"/>
        <v>0</v>
      </c>
      <c r="Q649" s="30">
        <f t="shared" si="166"/>
        <v>0</v>
      </c>
      <c r="R649" s="30">
        <f t="shared" si="166"/>
        <v>0</v>
      </c>
      <c r="S649" s="30">
        <f t="shared" si="166"/>
        <v>0</v>
      </c>
      <c r="T649" s="30">
        <f t="shared" si="166"/>
        <v>0</v>
      </c>
      <c r="U649" s="30">
        <f t="shared" si="166"/>
        <v>0</v>
      </c>
      <c r="V649" s="30">
        <f t="shared" si="166"/>
        <v>1400000</v>
      </c>
      <c r="W649" s="30">
        <f t="shared" si="166"/>
        <v>0</v>
      </c>
      <c r="X649" s="30">
        <f t="shared" si="166"/>
        <v>1400000</v>
      </c>
      <c r="Y649" s="14">
        <f t="shared" si="157"/>
        <v>0</v>
      </c>
      <c r="Z649" s="14">
        <f t="shared" si="158"/>
        <v>0</v>
      </c>
      <c r="AA649" s="14">
        <f t="shared" si="159"/>
        <v>0</v>
      </c>
      <c r="AB649" s="15">
        <f t="shared" si="160"/>
        <v>0</v>
      </c>
    </row>
    <row r="650" spans="1:28" outlineLevel="2" x14ac:dyDescent="0.35">
      <c r="A650" s="25" t="s">
        <v>141</v>
      </c>
      <c r="B650" s="25" t="s">
        <v>31</v>
      </c>
      <c r="C650" s="25" t="s">
        <v>101</v>
      </c>
      <c r="D650" s="25" t="s">
        <v>195</v>
      </c>
      <c r="E650" s="25" t="s">
        <v>34</v>
      </c>
      <c r="F650" s="26" t="s">
        <v>35</v>
      </c>
      <c r="G650" s="25">
        <v>1320</v>
      </c>
      <c r="H650" s="25">
        <v>709800000</v>
      </c>
      <c r="I650" s="26" t="s">
        <v>32</v>
      </c>
      <c r="J650" s="27" t="s">
        <v>196</v>
      </c>
      <c r="K650" s="24">
        <v>15000000000</v>
      </c>
      <c r="L650" s="24">
        <v>15000000000</v>
      </c>
      <c r="M650" s="24">
        <v>0</v>
      </c>
      <c r="N650" s="24">
        <v>0</v>
      </c>
      <c r="O650" s="24">
        <f t="shared" si="162"/>
        <v>15000000000</v>
      </c>
      <c r="P650" s="24">
        <v>0</v>
      </c>
      <c r="Q650" s="24">
        <v>7383880216.6300001</v>
      </c>
      <c r="R650" s="24">
        <v>0</v>
      </c>
      <c r="S650" s="24">
        <v>2616119783.3699999</v>
      </c>
      <c r="T650" s="24">
        <v>2614567338.6700001</v>
      </c>
      <c r="U650" s="24">
        <v>0</v>
      </c>
      <c r="V650" s="24">
        <v>5000000000</v>
      </c>
      <c r="W650" s="24">
        <v>0</v>
      </c>
      <c r="X650" s="24">
        <f>+$O650-$P650-$Q650-$R650-$S650-$W650</f>
        <v>5000000000</v>
      </c>
      <c r="Y650" s="12">
        <f t="shared" si="157"/>
        <v>0.17440798555799999</v>
      </c>
      <c r="Z650" s="12">
        <f t="shared" si="158"/>
        <v>0.17440798555799999</v>
      </c>
      <c r="AA650" s="12">
        <f t="shared" si="159"/>
        <v>0.49225868110866666</v>
      </c>
      <c r="AB650" s="13">
        <f t="shared" si="160"/>
        <v>0.66666666666666663</v>
      </c>
    </row>
    <row r="651" spans="1:28" outlineLevel="1" x14ac:dyDescent="0.35">
      <c r="A651" s="29"/>
      <c r="B651" s="29"/>
      <c r="C651" s="29"/>
      <c r="D651" s="29" t="s">
        <v>362</v>
      </c>
      <c r="E651" s="29"/>
      <c r="F651" s="39"/>
      <c r="G651" s="29"/>
      <c r="H651" s="29"/>
      <c r="I651" s="39"/>
      <c r="J651" s="40"/>
      <c r="K651" s="30">
        <f t="shared" ref="K651:X651" si="167">SUBTOTAL(9,K650:K650)</f>
        <v>15000000000</v>
      </c>
      <c r="L651" s="30">
        <f t="shared" si="167"/>
        <v>15000000000</v>
      </c>
      <c r="M651" s="30">
        <f t="shared" si="167"/>
        <v>0</v>
      </c>
      <c r="N651" s="30">
        <f t="shared" si="167"/>
        <v>0</v>
      </c>
      <c r="O651" s="30">
        <f t="shared" si="167"/>
        <v>15000000000</v>
      </c>
      <c r="P651" s="30">
        <f t="shared" si="167"/>
        <v>0</v>
      </c>
      <c r="Q651" s="30">
        <f t="shared" si="167"/>
        <v>7383880216.6300001</v>
      </c>
      <c r="R651" s="30">
        <f t="shared" si="167"/>
        <v>0</v>
      </c>
      <c r="S651" s="30">
        <f t="shared" si="167"/>
        <v>2616119783.3699999</v>
      </c>
      <c r="T651" s="30">
        <f t="shared" si="167"/>
        <v>2614567338.6700001</v>
      </c>
      <c r="U651" s="30">
        <f t="shared" si="167"/>
        <v>0</v>
      </c>
      <c r="V651" s="30">
        <f t="shared" si="167"/>
        <v>5000000000</v>
      </c>
      <c r="W651" s="30">
        <f t="shared" si="167"/>
        <v>0</v>
      </c>
      <c r="X651" s="30">
        <f t="shared" si="167"/>
        <v>5000000000</v>
      </c>
      <c r="Y651" s="14">
        <f t="shared" si="157"/>
        <v>0.17440798555799999</v>
      </c>
      <c r="Z651" s="14">
        <f t="shared" si="158"/>
        <v>0.17440798555799999</v>
      </c>
      <c r="AA651" s="14">
        <f t="shared" si="159"/>
        <v>0.49225868110866666</v>
      </c>
      <c r="AB651" s="15">
        <f t="shared" si="160"/>
        <v>0.66666666666666663</v>
      </c>
    </row>
    <row r="652" spans="1:28" ht="43.5" outlineLevel="2" x14ac:dyDescent="0.35">
      <c r="A652" s="25" t="s">
        <v>30</v>
      </c>
      <c r="B652" s="25" t="s">
        <v>31</v>
      </c>
      <c r="C652" s="25" t="s">
        <v>101</v>
      </c>
      <c r="D652" s="25" t="s">
        <v>126</v>
      </c>
      <c r="E652" s="25" t="s">
        <v>34</v>
      </c>
      <c r="F652" s="26" t="s">
        <v>35</v>
      </c>
      <c r="G652" s="25">
        <v>1320</v>
      </c>
      <c r="H652" s="25">
        <v>709800000</v>
      </c>
      <c r="I652" s="26" t="s">
        <v>32</v>
      </c>
      <c r="J652" s="27" t="s">
        <v>423</v>
      </c>
      <c r="K652" s="24">
        <v>27126367</v>
      </c>
      <c r="L652" s="24">
        <v>27126367</v>
      </c>
      <c r="M652" s="24">
        <v>0</v>
      </c>
      <c r="N652" s="24">
        <v>0</v>
      </c>
      <c r="O652" s="24">
        <f t="shared" si="162"/>
        <v>27126367</v>
      </c>
      <c r="P652" s="24">
        <v>0</v>
      </c>
      <c r="Q652" s="24">
        <v>0</v>
      </c>
      <c r="R652" s="24">
        <v>0</v>
      </c>
      <c r="S652" s="24">
        <v>4802651.16</v>
      </c>
      <c r="T652" s="24">
        <v>4802651.16</v>
      </c>
      <c r="U652" s="24">
        <v>22323715.84</v>
      </c>
      <c r="V652" s="24">
        <v>22323715.84</v>
      </c>
      <c r="W652" s="24">
        <v>0</v>
      </c>
      <c r="X652" s="24">
        <f t="shared" ref="X652:X666" si="168">+$O652-$P652-$Q652-$R652-$S652-$W652</f>
        <v>22323715.84</v>
      </c>
      <c r="Y652" s="12">
        <f t="shared" ref="Y652:Y715" si="169">IFERROR(($S652/$L652),0)</f>
        <v>0.17704734142983466</v>
      </c>
      <c r="Z652" s="12">
        <f t="shared" ref="Z652:Z715" si="170">IFERROR(($S652/$O652),0)</f>
        <v>0.17704734142983466</v>
      </c>
      <c r="AA652" s="12">
        <f t="shared" ref="AA652:AA715" si="171">IFERROR((($P652+$Q652+$R652)/$O652),0)</f>
        <v>0</v>
      </c>
      <c r="AB652" s="13">
        <f t="shared" ref="AB652:AB715" si="172">$Z652+$AA652</f>
        <v>0.17704734142983466</v>
      </c>
    </row>
    <row r="653" spans="1:28" ht="43.5" outlineLevel="2" x14ac:dyDescent="0.35">
      <c r="A653" s="25" t="s">
        <v>141</v>
      </c>
      <c r="B653" s="25" t="s">
        <v>31</v>
      </c>
      <c r="C653" s="25" t="s">
        <v>101</v>
      </c>
      <c r="D653" s="25" t="s">
        <v>126</v>
      </c>
      <c r="E653" s="25" t="s">
        <v>34</v>
      </c>
      <c r="F653" s="26" t="s">
        <v>35</v>
      </c>
      <c r="G653" s="25">
        <v>1320</v>
      </c>
      <c r="H653" s="25">
        <v>709800000</v>
      </c>
      <c r="I653" s="26" t="s">
        <v>32</v>
      </c>
      <c r="J653" s="27" t="s">
        <v>423</v>
      </c>
      <c r="K653" s="24">
        <v>45072577</v>
      </c>
      <c r="L653" s="24">
        <v>45072577</v>
      </c>
      <c r="M653" s="24">
        <v>0</v>
      </c>
      <c r="N653" s="24">
        <v>0</v>
      </c>
      <c r="O653" s="24">
        <f t="shared" si="162"/>
        <v>45072577</v>
      </c>
      <c r="P653" s="24">
        <v>0</v>
      </c>
      <c r="Q653" s="24">
        <v>0</v>
      </c>
      <c r="R653" s="24">
        <v>0</v>
      </c>
      <c r="S653" s="24">
        <v>8624389.4900000002</v>
      </c>
      <c r="T653" s="24">
        <v>8624389.4900000002</v>
      </c>
      <c r="U653" s="24">
        <v>36448187.509999998</v>
      </c>
      <c r="V653" s="24">
        <v>36448187.509999998</v>
      </c>
      <c r="W653" s="24">
        <v>0</v>
      </c>
      <c r="X653" s="24">
        <f t="shared" si="168"/>
        <v>36448187.509999998</v>
      </c>
      <c r="Y653" s="12">
        <f t="shared" si="169"/>
        <v>0.191344495123942</v>
      </c>
      <c r="Z653" s="12">
        <f t="shared" si="170"/>
        <v>0.191344495123942</v>
      </c>
      <c r="AA653" s="12">
        <f t="shared" si="171"/>
        <v>0</v>
      </c>
      <c r="AB653" s="13">
        <f t="shared" si="172"/>
        <v>0.191344495123942</v>
      </c>
    </row>
    <row r="654" spans="1:28" ht="43.5" outlineLevel="2" x14ac:dyDescent="0.35">
      <c r="A654" s="25" t="s">
        <v>199</v>
      </c>
      <c r="B654" s="25" t="s">
        <v>200</v>
      </c>
      <c r="C654" s="25" t="s">
        <v>101</v>
      </c>
      <c r="D654" s="25" t="s">
        <v>126</v>
      </c>
      <c r="E654" s="25" t="s">
        <v>34</v>
      </c>
      <c r="F654" s="26" t="s">
        <v>35</v>
      </c>
      <c r="G654" s="25">
        <v>1320</v>
      </c>
      <c r="H654" s="25">
        <v>709800000</v>
      </c>
      <c r="I654" s="26" t="s">
        <v>32</v>
      </c>
      <c r="J654" s="27" t="s">
        <v>423</v>
      </c>
      <c r="K654" s="24">
        <v>11784921</v>
      </c>
      <c r="L654" s="24">
        <v>11784921</v>
      </c>
      <c r="M654" s="24">
        <v>0</v>
      </c>
      <c r="N654" s="24">
        <v>0</v>
      </c>
      <c r="O654" s="24">
        <f t="shared" si="162"/>
        <v>11784921</v>
      </c>
      <c r="P654" s="24">
        <v>0</v>
      </c>
      <c r="Q654" s="24">
        <v>0</v>
      </c>
      <c r="R654" s="24">
        <v>0</v>
      </c>
      <c r="S654" s="24">
        <v>329234.40999999997</v>
      </c>
      <c r="T654" s="24">
        <v>329234.40999999997</v>
      </c>
      <c r="U654" s="24">
        <v>11455686.59</v>
      </c>
      <c r="V654" s="24">
        <v>11455686.59</v>
      </c>
      <c r="W654" s="24">
        <v>0</v>
      </c>
      <c r="X654" s="24">
        <f t="shared" si="168"/>
        <v>11455686.59</v>
      </c>
      <c r="Y654" s="12">
        <f t="shared" si="169"/>
        <v>2.7936921257257472E-2</v>
      </c>
      <c r="Z654" s="12">
        <f t="shared" si="170"/>
        <v>2.7936921257257472E-2</v>
      </c>
      <c r="AA654" s="12">
        <f t="shared" si="171"/>
        <v>0</v>
      </c>
      <c r="AB654" s="13">
        <f t="shared" si="172"/>
        <v>2.7936921257257472E-2</v>
      </c>
    </row>
    <row r="655" spans="1:28" ht="43.5" outlineLevel="2" x14ac:dyDescent="0.35">
      <c r="A655" s="25" t="s">
        <v>199</v>
      </c>
      <c r="B655" s="25" t="s">
        <v>204</v>
      </c>
      <c r="C655" s="25" t="s">
        <v>101</v>
      </c>
      <c r="D655" s="25" t="s">
        <v>126</v>
      </c>
      <c r="E655" s="25" t="s">
        <v>34</v>
      </c>
      <c r="F655" s="26" t="s">
        <v>35</v>
      </c>
      <c r="G655" s="25">
        <v>1320</v>
      </c>
      <c r="H655" s="25">
        <v>709800000</v>
      </c>
      <c r="I655" s="26" t="s">
        <v>32</v>
      </c>
      <c r="J655" s="27" t="s">
        <v>423</v>
      </c>
      <c r="K655" s="24">
        <v>16551041</v>
      </c>
      <c r="L655" s="24">
        <v>16551041</v>
      </c>
      <c r="M655" s="24">
        <v>0</v>
      </c>
      <c r="N655" s="24">
        <v>0</v>
      </c>
      <c r="O655" s="24">
        <f t="shared" si="162"/>
        <v>16551041</v>
      </c>
      <c r="P655" s="24">
        <v>0</v>
      </c>
      <c r="Q655" s="24">
        <v>0</v>
      </c>
      <c r="R655" s="24">
        <v>0</v>
      </c>
      <c r="S655" s="24">
        <v>322927.26</v>
      </c>
      <c r="T655" s="24">
        <v>322927.26</v>
      </c>
      <c r="U655" s="24">
        <v>16228113.74</v>
      </c>
      <c r="V655" s="24">
        <v>16228113.74</v>
      </c>
      <c r="W655" s="24">
        <v>0</v>
      </c>
      <c r="X655" s="24">
        <f t="shared" si="168"/>
        <v>16228113.74</v>
      </c>
      <c r="Y655" s="12">
        <f t="shared" si="169"/>
        <v>1.9510993900625346E-2</v>
      </c>
      <c r="Z655" s="12">
        <f t="shared" si="170"/>
        <v>1.9510993900625346E-2</v>
      </c>
      <c r="AA655" s="12">
        <f t="shared" si="171"/>
        <v>0</v>
      </c>
      <c r="AB655" s="13">
        <f t="shared" si="172"/>
        <v>1.9510993900625346E-2</v>
      </c>
    </row>
    <row r="656" spans="1:28" ht="43.5" outlineLevel="2" x14ac:dyDescent="0.35">
      <c r="A656" s="25" t="s">
        <v>199</v>
      </c>
      <c r="B656" s="25" t="s">
        <v>217</v>
      </c>
      <c r="C656" s="25" t="s">
        <v>101</v>
      </c>
      <c r="D656" s="25" t="s">
        <v>126</v>
      </c>
      <c r="E656" s="25" t="s">
        <v>34</v>
      </c>
      <c r="F656" s="26" t="s">
        <v>35</v>
      </c>
      <c r="G656" s="25">
        <v>1320</v>
      </c>
      <c r="H656" s="25">
        <v>709800000</v>
      </c>
      <c r="I656" s="26" t="s">
        <v>32</v>
      </c>
      <c r="J656" s="27" t="s">
        <v>423</v>
      </c>
      <c r="K656" s="24">
        <v>9354692</v>
      </c>
      <c r="L656" s="24">
        <v>9354692</v>
      </c>
      <c r="M656" s="24">
        <v>0</v>
      </c>
      <c r="N656" s="24">
        <v>0</v>
      </c>
      <c r="O656" s="24">
        <f t="shared" si="162"/>
        <v>9354692</v>
      </c>
      <c r="P656" s="24">
        <v>0</v>
      </c>
      <c r="Q656" s="24">
        <v>0</v>
      </c>
      <c r="R656" s="24">
        <v>0</v>
      </c>
      <c r="S656" s="24">
        <v>43898.45</v>
      </c>
      <c r="T656" s="24">
        <v>43898.45</v>
      </c>
      <c r="U656" s="24">
        <v>9310793.5500000007</v>
      </c>
      <c r="V656" s="24">
        <v>9310793.5500000007</v>
      </c>
      <c r="W656" s="24">
        <v>0</v>
      </c>
      <c r="X656" s="24">
        <f t="shared" si="168"/>
        <v>9310793.5500000007</v>
      </c>
      <c r="Y656" s="12">
        <f t="shared" si="169"/>
        <v>4.6926665249908813E-3</v>
      </c>
      <c r="Z656" s="12">
        <f t="shared" si="170"/>
        <v>4.6926665249908813E-3</v>
      </c>
      <c r="AA656" s="12">
        <f t="shared" si="171"/>
        <v>0</v>
      </c>
      <c r="AB656" s="13">
        <f t="shared" si="172"/>
        <v>4.6926665249908813E-3</v>
      </c>
    </row>
    <row r="657" spans="1:28" ht="43.5" outlineLevel="2" x14ac:dyDescent="0.35">
      <c r="A657" s="25" t="s">
        <v>220</v>
      </c>
      <c r="B657" s="25" t="s">
        <v>31</v>
      </c>
      <c r="C657" s="25" t="s">
        <v>101</v>
      </c>
      <c r="D657" s="25" t="s">
        <v>126</v>
      </c>
      <c r="E657" s="25" t="s">
        <v>34</v>
      </c>
      <c r="F657" s="26" t="s">
        <v>35</v>
      </c>
      <c r="G657" s="25">
        <v>1320</v>
      </c>
      <c r="H657" s="25">
        <v>709800000</v>
      </c>
      <c r="I657" s="26" t="s">
        <v>32</v>
      </c>
      <c r="J657" s="27" t="s">
        <v>423</v>
      </c>
      <c r="K657" s="24">
        <v>26235534</v>
      </c>
      <c r="L657" s="24">
        <v>26235534</v>
      </c>
      <c r="M657" s="24">
        <v>0</v>
      </c>
      <c r="N657" s="24">
        <v>0</v>
      </c>
      <c r="O657" s="24">
        <f t="shared" si="162"/>
        <v>26235534</v>
      </c>
      <c r="P657" s="24">
        <v>0</v>
      </c>
      <c r="Q657" s="24">
        <v>0</v>
      </c>
      <c r="R657" s="24">
        <v>0</v>
      </c>
      <c r="S657" s="24">
        <v>1144712.1200000001</v>
      </c>
      <c r="T657" s="24">
        <v>1144712.1200000001</v>
      </c>
      <c r="U657" s="24">
        <v>25090821.879999999</v>
      </c>
      <c r="V657" s="24">
        <v>25090821.879999999</v>
      </c>
      <c r="W657" s="24">
        <v>0</v>
      </c>
      <c r="X657" s="24">
        <f t="shared" si="168"/>
        <v>25090821.879999999</v>
      </c>
      <c r="Y657" s="12">
        <f t="shared" si="169"/>
        <v>4.3632125803118781E-2</v>
      </c>
      <c r="Z657" s="12">
        <f t="shared" si="170"/>
        <v>4.3632125803118781E-2</v>
      </c>
      <c r="AA657" s="12">
        <f t="shared" si="171"/>
        <v>0</v>
      </c>
      <c r="AB657" s="13">
        <f t="shared" si="172"/>
        <v>4.3632125803118781E-2</v>
      </c>
    </row>
    <row r="658" spans="1:28" ht="43.5" outlineLevel="2" x14ac:dyDescent="0.35">
      <c r="A658" s="25" t="s">
        <v>223</v>
      </c>
      <c r="B658" s="25" t="s">
        <v>31</v>
      </c>
      <c r="C658" s="25" t="s">
        <v>101</v>
      </c>
      <c r="D658" s="25" t="s">
        <v>126</v>
      </c>
      <c r="E658" s="25" t="s">
        <v>34</v>
      </c>
      <c r="F658" s="26" t="s">
        <v>35</v>
      </c>
      <c r="G658" s="25">
        <v>1320</v>
      </c>
      <c r="H658" s="25">
        <v>709800000</v>
      </c>
      <c r="I658" s="26" t="s">
        <v>32</v>
      </c>
      <c r="J658" s="27" t="s">
        <v>423</v>
      </c>
      <c r="K658" s="24">
        <v>21390399</v>
      </c>
      <c r="L658" s="24">
        <v>21390399</v>
      </c>
      <c r="M658" s="24">
        <v>0</v>
      </c>
      <c r="N658" s="24">
        <v>0</v>
      </c>
      <c r="O658" s="24">
        <f t="shared" si="162"/>
        <v>21390399</v>
      </c>
      <c r="P658" s="24">
        <v>0</v>
      </c>
      <c r="Q658" s="24">
        <v>0</v>
      </c>
      <c r="R658" s="24">
        <v>0</v>
      </c>
      <c r="S658" s="24">
        <v>1883886.62</v>
      </c>
      <c r="T658" s="24">
        <v>1883886.62</v>
      </c>
      <c r="U658" s="24">
        <v>19506512.379999999</v>
      </c>
      <c r="V658" s="24">
        <v>19506512.379999999</v>
      </c>
      <c r="W658" s="24">
        <v>0</v>
      </c>
      <c r="X658" s="24">
        <f t="shared" si="168"/>
        <v>19506512.379999999</v>
      </c>
      <c r="Y658" s="12">
        <f t="shared" si="169"/>
        <v>8.8071597916429711E-2</v>
      </c>
      <c r="Z658" s="12">
        <f t="shared" si="170"/>
        <v>8.8071597916429711E-2</v>
      </c>
      <c r="AA658" s="12">
        <f t="shared" si="171"/>
        <v>0</v>
      </c>
      <c r="AB658" s="13">
        <f t="shared" si="172"/>
        <v>8.8071597916429711E-2</v>
      </c>
    </row>
    <row r="659" spans="1:28" ht="43.5" outlineLevel="2" x14ac:dyDescent="0.35">
      <c r="A659" s="25" t="s">
        <v>226</v>
      </c>
      <c r="B659" s="25" t="s">
        <v>31</v>
      </c>
      <c r="C659" s="25" t="s">
        <v>101</v>
      </c>
      <c r="D659" s="25" t="s">
        <v>126</v>
      </c>
      <c r="E659" s="25" t="s">
        <v>34</v>
      </c>
      <c r="F659" s="26" t="s">
        <v>35</v>
      </c>
      <c r="G659" s="25">
        <v>1320</v>
      </c>
      <c r="H659" s="25">
        <v>709800000</v>
      </c>
      <c r="I659" s="26" t="s">
        <v>32</v>
      </c>
      <c r="J659" s="27" t="s">
        <v>423</v>
      </c>
      <c r="K659" s="24">
        <v>4288223</v>
      </c>
      <c r="L659" s="24">
        <v>4288223</v>
      </c>
      <c r="M659" s="24">
        <v>0</v>
      </c>
      <c r="N659" s="24">
        <v>0</v>
      </c>
      <c r="O659" s="24">
        <f t="shared" si="162"/>
        <v>4288223</v>
      </c>
      <c r="P659" s="24">
        <v>0</v>
      </c>
      <c r="Q659" s="24">
        <v>0</v>
      </c>
      <c r="R659" s="24">
        <v>0</v>
      </c>
      <c r="S659" s="24">
        <v>12909.39</v>
      </c>
      <c r="T659" s="24">
        <v>12909.39</v>
      </c>
      <c r="U659" s="24">
        <v>4275313.6100000003</v>
      </c>
      <c r="V659" s="24">
        <v>4275313.6100000003</v>
      </c>
      <c r="W659" s="24">
        <v>0</v>
      </c>
      <c r="X659" s="24">
        <f t="shared" si="168"/>
        <v>4275313.6100000003</v>
      </c>
      <c r="Y659" s="12">
        <f t="shared" si="169"/>
        <v>3.0104287953308397E-3</v>
      </c>
      <c r="Z659" s="12">
        <f t="shared" si="170"/>
        <v>3.0104287953308397E-3</v>
      </c>
      <c r="AA659" s="12">
        <f t="shared" si="171"/>
        <v>0</v>
      </c>
      <c r="AB659" s="13">
        <f t="shared" si="172"/>
        <v>3.0104287953308397E-3</v>
      </c>
    </row>
    <row r="660" spans="1:28" ht="43.5" outlineLevel="2" x14ac:dyDescent="0.35">
      <c r="A660" s="25" t="s">
        <v>228</v>
      </c>
      <c r="B660" s="25" t="s">
        <v>31</v>
      </c>
      <c r="C660" s="25" t="s">
        <v>101</v>
      </c>
      <c r="D660" s="25" t="s">
        <v>126</v>
      </c>
      <c r="E660" s="25" t="s">
        <v>34</v>
      </c>
      <c r="F660" s="26" t="s">
        <v>35</v>
      </c>
      <c r="G660" s="25">
        <v>1320</v>
      </c>
      <c r="H660" s="25">
        <v>709800000</v>
      </c>
      <c r="I660" s="26" t="s">
        <v>32</v>
      </c>
      <c r="J660" s="27" t="s">
        <v>423</v>
      </c>
      <c r="K660" s="24">
        <v>69479302</v>
      </c>
      <c r="L660" s="24">
        <v>69479302</v>
      </c>
      <c r="M660" s="24">
        <v>0</v>
      </c>
      <c r="N660" s="24">
        <v>0</v>
      </c>
      <c r="O660" s="24">
        <f t="shared" si="162"/>
        <v>69479302</v>
      </c>
      <c r="P660" s="24">
        <v>0</v>
      </c>
      <c r="Q660" s="24">
        <v>0</v>
      </c>
      <c r="R660" s="24">
        <v>0</v>
      </c>
      <c r="S660" s="24">
        <v>12135119.65</v>
      </c>
      <c r="T660" s="24">
        <v>12135119.65</v>
      </c>
      <c r="U660" s="24">
        <v>57344182.350000001</v>
      </c>
      <c r="V660" s="24">
        <v>57344182.350000001</v>
      </c>
      <c r="W660" s="24">
        <v>0</v>
      </c>
      <c r="X660" s="24">
        <f t="shared" si="168"/>
        <v>57344182.350000001</v>
      </c>
      <c r="Y660" s="12">
        <f t="shared" si="169"/>
        <v>0.17465805355960543</v>
      </c>
      <c r="Z660" s="12">
        <f t="shared" si="170"/>
        <v>0.17465805355960543</v>
      </c>
      <c r="AA660" s="12">
        <f t="shared" si="171"/>
        <v>0</v>
      </c>
      <c r="AB660" s="13">
        <f t="shared" si="172"/>
        <v>0.17465805355960543</v>
      </c>
    </row>
    <row r="661" spans="1:28" ht="43.5" outlineLevel="2" x14ac:dyDescent="0.35">
      <c r="A661" s="25" t="s">
        <v>233</v>
      </c>
      <c r="B661" s="25" t="s">
        <v>31</v>
      </c>
      <c r="C661" s="25" t="s">
        <v>101</v>
      </c>
      <c r="D661" s="25" t="s">
        <v>126</v>
      </c>
      <c r="E661" s="25" t="s">
        <v>34</v>
      </c>
      <c r="F661" s="26" t="s">
        <v>35</v>
      </c>
      <c r="G661" s="25">
        <v>1320</v>
      </c>
      <c r="H661" s="25">
        <v>709600000</v>
      </c>
      <c r="I661" s="26" t="s">
        <v>32</v>
      </c>
      <c r="J661" s="27" t="s">
        <v>423</v>
      </c>
      <c r="K661" s="24">
        <v>11633998</v>
      </c>
      <c r="L661" s="24">
        <v>11633998</v>
      </c>
      <c r="M661" s="24">
        <v>0</v>
      </c>
      <c r="N661" s="24">
        <v>0</v>
      </c>
      <c r="O661" s="24">
        <f t="shared" si="162"/>
        <v>11633998</v>
      </c>
      <c r="P661" s="24">
        <v>0</v>
      </c>
      <c r="Q661" s="24">
        <v>0</v>
      </c>
      <c r="R661" s="24">
        <v>0</v>
      </c>
      <c r="S661" s="24">
        <v>301132.58</v>
      </c>
      <c r="T661" s="24">
        <v>301132.58</v>
      </c>
      <c r="U661" s="24">
        <v>11332865.42</v>
      </c>
      <c r="V661" s="24">
        <v>11332865.42</v>
      </c>
      <c r="W661" s="24">
        <v>0</v>
      </c>
      <c r="X661" s="24">
        <f t="shared" si="168"/>
        <v>11332865.42</v>
      </c>
      <c r="Y661" s="12">
        <f t="shared" si="169"/>
        <v>2.5883843198185184E-2</v>
      </c>
      <c r="Z661" s="12">
        <f t="shared" si="170"/>
        <v>2.5883843198185184E-2</v>
      </c>
      <c r="AA661" s="12">
        <f t="shared" si="171"/>
        <v>0</v>
      </c>
      <c r="AB661" s="13">
        <f t="shared" si="172"/>
        <v>2.5883843198185184E-2</v>
      </c>
    </row>
    <row r="662" spans="1:28" ht="43.5" outlineLevel="2" x14ac:dyDescent="0.35">
      <c r="A662" s="25" t="s">
        <v>245</v>
      </c>
      <c r="B662" s="25" t="s">
        <v>200</v>
      </c>
      <c r="C662" s="25" t="s">
        <v>101</v>
      </c>
      <c r="D662" s="25" t="s">
        <v>126</v>
      </c>
      <c r="E662" s="25" t="s">
        <v>34</v>
      </c>
      <c r="F662" s="26" t="s">
        <v>35</v>
      </c>
      <c r="G662" s="25">
        <v>1320</v>
      </c>
      <c r="H662" s="25">
        <v>709120000</v>
      </c>
      <c r="I662" s="26" t="s">
        <v>32</v>
      </c>
      <c r="J662" s="27" t="s">
        <v>423</v>
      </c>
      <c r="K662" s="24">
        <v>1766419813</v>
      </c>
      <c r="L662" s="24">
        <v>1766419813</v>
      </c>
      <c r="M662" s="24">
        <v>0</v>
      </c>
      <c r="N662" s="24">
        <v>0</v>
      </c>
      <c r="O662" s="24">
        <f t="shared" si="162"/>
        <v>1766419813</v>
      </c>
      <c r="P662" s="24">
        <v>0</v>
      </c>
      <c r="Q662" s="24">
        <v>0</v>
      </c>
      <c r="R662" s="24">
        <v>0</v>
      </c>
      <c r="S662" s="24">
        <v>117864400.44</v>
      </c>
      <c r="T662" s="24">
        <v>117864400.44</v>
      </c>
      <c r="U662" s="24">
        <v>1648555412.5599999</v>
      </c>
      <c r="V662" s="24">
        <v>1648555412.5599999</v>
      </c>
      <c r="W662" s="24">
        <v>0</v>
      </c>
      <c r="X662" s="24">
        <f t="shared" si="168"/>
        <v>1648555412.5599999</v>
      </c>
      <c r="Y662" s="12">
        <f t="shared" si="169"/>
        <v>6.67250217488361E-2</v>
      </c>
      <c r="Z662" s="12">
        <f t="shared" si="170"/>
        <v>6.67250217488361E-2</v>
      </c>
      <c r="AA662" s="12">
        <f t="shared" si="171"/>
        <v>0</v>
      </c>
      <c r="AB662" s="13">
        <f t="shared" si="172"/>
        <v>6.67250217488361E-2</v>
      </c>
    </row>
    <row r="663" spans="1:28" ht="43.5" outlineLevel="2" x14ac:dyDescent="0.35">
      <c r="A663" s="25" t="s">
        <v>245</v>
      </c>
      <c r="B663" s="25" t="s">
        <v>204</v>
      </c>
      <c r="C663" s="25" t="s">
        <v>101</v>
      </c>
      <c r="D663" s="25" t="s">
        <v>126</v>
      </c>
      <c r="E663" s="25" t="s">
        <v>34</v>
      </c>
      <c r="F663" s="26" t="s">
        <v>35</v>
      </c>
      <c r="G663" s="25">
        <v>1320</v>
      </c>
      <c r="H663" s="25">
        <v>709210000</v>
      </c>
      <c r="I663" s="26" t="s">
        <v>32</v>
      </c>
      <c r="J663" s="27" t="s">
        <v>423</v>
      </c>
      <c r="K663" s="24">
        <v>660186561</v>
      </c>
      <c r="L663" s="24">
        <v>660186561</v>
      </c>
      <c r="M663" s="24">
        <v>0</v>
      </c>
      <c r="N663" s="24">
        <v>0</v>
      </c>
      <c r="O663" s="24">
        <f t="shared" si="162"/>
        <v>660186561</v>
      </c>
      <c r="P663" s="24">
        <v>0</v>
      </c>
      <c r="Q663" s="24">
        <v>0</v>
      </c>
      <c r="R663" s="24">
        <v>0</v>
      </c>
      <c r="S663" s="24">
        <v>33531842.629999999</v>
      </c>
      <c r="T663" s="24">
        <v>33531842.629999999</v>
      </c>
      <c r="U663" s="24">
        <v>626654718.37</v>
      </c>
      <c r="V663" s="24">
        <v>626654718.37</v>
      </c>
      <c r="W663" s="24">
        <v>0</v>
      </c>
      <c r="X663" s="24">
        <f t="shared" si="168"/>
        <v>626654718.37</v>
      </c>
      <c r="Y663" s="12">
        <f t="shared" si="169"/>
        <v>5.0791465035593175E-2</v>
      </c>
      <c r="Z663" s="12">
        <f t="shared" si="170"/>
        <v>5.0791465035593175E-2</v>
      </c>
      <c r="AA663" s="12">
        <f t="shared" si="171"/>
        <v>0</v>
      </c>
      <c r="AB663" s="13">
        <f t="shared" si="172"/>
        <v>5.0791465035593175E-2</v>
      </c>
    </row>
    <row r="664" spans="1:28" ht="43.5" outlineLevel="2" x14ac:dyDescent="0.35">
      <c r="A664" s="25" t="s">
        <v>245</v>
      </c>
      <c r="B664" s="25" t="s">
        <v>217</v>
      </c>
      <c r="C664" s="25" t="s">
        <v>101</v>
      </c>
      <c r="D664" s="25" t="s">
        <v>126</v>
      </c>
      <c r="E664" s="25" t="s">
        <v>34</v>
      </c>
      <c r="F664" s="26" t="s">
        <v>35</v>
      </c>
      <c r="G664" s="25">
        <v>1320</v>
      </c>
      <c r="H664" s="25">
        <v>709300000</v>
      </c>
      <c r="I664" s="26" t="s">
        <v>32</v>
      </c>
      <c r="J664" s="27" t="s">
        <v>423</v>
      </c>
      <c r="K664" s="24">
        <v>417517379</v>
      </c>
      <c r="L664" s="24">
        <v>417517379</v>
      </c>
      <c r="M664" s="24">
        <v>0</v>
      </c>
      <c r="N664" s="24">
        <v>0</v>
      </c>
      <c r="O664" s="24">
        <f t="shared" si="162"/>
        <v>417517379</v>
      </c>
      <c r="P664" s="24">
        <v>0</v>
      </c>
      <c r="Q664" s="24">
        <v>0</v>
      </c>
      <c r="R664" s="24">
        <v>0</v>
      </c>
      <c r="S664" s="24">
        <v>14946826.210000001</v>
      </c>
      <c r="T664" s="24">
        <v>14946826.210000001</v>
      </c>
      <c r="U664" s="24">
        <v>402570552.79000002</v>
      </c>
      <c r="V664" s="24">
        <v>402570552.79000002</v>
      </c>
      <c r="W664" s="24">
        <v>0</v>
      </c>
      <c r="X664" s="24">
        <f t="shared" si="168"/>
        <v>402570552.79000002</v>
      </c>
      <c r="Y664" s="12">
        <f t="shared" si="169"/>
        <v>3.579929114759077E-2</v>
      </c>
      <c r="Z664" s="12">
        <f t="shared" si="170"/>
        <v>3.579929114759077E-2</v>
      </c>
      <c r="AA664" s="12">
        <f t="shared" si="171"/>
        <v>0</v>
      </c>
      <c r="AB664" s="13">
        <f t="shared" si="172"/>
        <v>3.579929114759077E-2</v>
      </c>
    </row>
    <row r="665" spans="1:28" ht="43.5" outlineLevel="2" x14ac:dyDescent="0.35">
      <c r="A665" s="25" t="s">
        <v>245</v>
      </c>
      <c r="B665" s="25" t="s">
        <v>266</v>
      </c>
      <c r="C665" s="25" t="s">
        <v>101</v>
      </c>
      <c r="D665" s="25" t="s">
        <v>126</v>
      </c>
      <c r="E665" s="25" t="s">
        <v>34</v>
      </c>
      <c r="F665" s="26" t="s">
        <v>35</v>
      </c>
      <c r="G665" s="25">
        <v>1320</v>
      </c>
      <c r="H665" s="25">
        <v>709500000</v>
      </c>
      <c r="I665" s="26" t="s">
        <v>32</v>
      </c>
      <c r="J665" s="27" t="s">
        <v>423</v>
      </c>
      <c r="K665" s="24">
        <v>69374904</v>
      </c>
      <c r="L665" s="24">
        <v>69374904</v>
      </c>
      <c r="M665" s="24">
        <v>0</v>
      </c>
      <c r="N665" s="24">
        <v>0</v>
      </c>
      <c r="O665" s="24">
        <f t="shared" si="162"/>
        <v>69374904</v>
      </c>
      <c r="P665" s="24">
        <v>0</v>
      </c>
      <c r="Q665" s="24">
        <v>0</v>
      </c>
      <c r="R665" s="24">
        <v>0</v>
      </c>
      <c r="S665" s="24">
        <v>12390931.84</v>
      </c>
      <c r="T665" s="24">
        <v>12390931.84</v>
      </c>
      <c r="U665" s="24">
        <v>56983972.159999996</v>
      </c>
      <c r="V665" s="24">
        <v>56983972.159999996</v>
      </c>
      <c r="W665" s="24">
        <v>0</v>
      </c>
      <c r="X665" s="24">
        <f t="shared" si="168"/>
        <v>56983972.159999996</v>
      </c>
      <c r="Y665" s="12">
        <f t="shared" si="169"/>
        <v>0.17860827367775528</v>
      </c>
      <c r="Z665" s="12">
        <f t="shared" si="170"/>
        <v>0.17860827367775528</v>
      </c>
      <c r="AA665" s="12">
        <f t="shared" si="171"/>
        <v>0</v>
      </c>
      <c r="AB665" s="13">
        <f t="shared" si="172"/>
        <v>0.17860827367775528</v>
      </c>
    </row>
    <row r="666" spans="1:28" ht="43.5" outlineLevel="2" x14ac:dyDescent="0.35">
      <c r="A666" s="25" t="s">
        <v>245</v>
      </c>
      <c r="B666" s="25" t="s">
        <v>269</v>
      </c>
      <c r="C666" s="25" t="s">
        <v>101</v>
      </c>
      <c r="D666" s="25" t="s">
        <v>126</v>
      </c>
      <c r="E666" s="25" t="s">
        <v>34</v>
      </c>
      <c r="F666" s="26" t="s">
        <v>35</v>
      </c>
      <c r="G666" s="25">
        <v>1320</v>
      </c>
      <c r="H666" s="25">
        <v>709500000</v>
      </c>
      <c r="I666" s="26" t="s">
        <v>32</v>
      </c>
      <c r="J666" s="27" t="s">
        <v>423</v>
      </c>
      <c r="K666" s="24">
        <v>232169569</v>
      </c>
      <c r="L666" s="24">
        <v>232169569</v>
      </c>
      <c r="M666" s="24">
        <v>0</v>
      </c>
      <c r="N666" s="24">
        <v>0</v>
      </c>
      <c r="O666" s="24">
        <f t="shared" si="162"/>
        <v>232169569</v>
      </c>
      <c r="P666" s="24">
        <v>0</v>
      </c>
      <c r="Q666" s="24">
        <v>0</v>
      </c>
      <c r="R666" s="24">
        <v>0</v>
      </c>
      <c r="S666" s="24">
        <v>7456098.9000000004</v>
      </c>
      <c r="T666" s="24">
        <v>7456098.9000000004</v>
      </c>
      <c r="U666" s="24">
        <v>224713470.09999999</v>
      </c>
      <c r="V666" s="24">
        <v>224713470.09999999</v>
      </c>
      <c r="W666" s="24">
        <v>0</v>
      </c>
      <c r="X666" s="24">
        <f t="shared" si="168"/>
        <v>224713470.09999999</v>
      </c>
      <c r="Y666" s="12">
        <f t="shared" si="169"/>
        <v>3.2114884530797402E-2</v>
      </c>
      <c r="Z666" s="12">
        <f t="shared" si="170"/>
        <v>3.2114884530797402E-2</v>
      </c>
      <c r="AA666" s="12">
        <f t="shared" si="171"/>
        <v>0</v>
      </c>
      <c r="AB666" s="13">
        <f t="shared" si="172"/>
        <v>3.2114884530797402E-2</v>
      </c>
    </row>
    <row r="667" spans="1:28" outlineLevel="1" x14ac:dyDescent="0.35">
      <c r="A667" s="29"/>
      <c r="B667" s="29"/>
      <c r="C667" s="29"/>
      <c r="D667" s="29" t="s">
        <v>363</v>
      </c>
      <c r="E667" s="29"/>
      <c r="F667" s="39"/>
      <c r="G667" s="29"/>
      <c r="H667" s="29"/>
      <c r="I667" s="39"/>
      <c r="J667" s="40"/>
      <c r="K667" s="30">
        <f t="shared" ref="K667:X667" si="173">SUBTOTAL(9,K652:K666)</f>
        <v>3388585280</v>
      </c>
      <c r="L667" s="30">
        <f t="shared" si="173"/>
        <v>3388585280</v>
      </c>
      <c r="M667" s="30">
        <f t="shared" si="173"/>
        <v>0</v>
      </c>
      <c r="N667" s="30">
        <f t="shared" si="173"/>
        <v>0</v>
      </c>
      <c r="O667" s="30">
        <f t="shared" si="173"/>
        <v>3388585280</v>
      </c>
      <c r="P667" s="30">
        <f t="shared" si="173"/>
        <v>0</v>
      </c>
      <c r="Q667" s="30">
        <f t="shared" si="173"/>
        <v>0</v>
      </c>
      <c r="R667" s="30">
        <f t="shared" si="173"/>
        <v>0</v>
      </c>
      <c r="S667" s="30">
        <f t="shared" si="173"/>
        <v>215790961.15000001</v>
      </c>
      <c r="T667" s="30">
        <f t="shared" si="173"/>
        <v>215790961.15000001</v>
      </c>
      <c r="U667" s="30">
        <f t="shared" si="173"/>
        <v>3172794318.8499994</v>
      </c>
      <c r="V667" s="30">
        <f t="shared" si="173"/>
        <v>3172794318.8499994</v>
      </c>
      <c r="W667" s="30">
        <f t="shared" si="173"/>
        <v>0</v>
      </c>
      <c r="X667" s="30">
        <f t="shared" si="173"/>
        <v>3172794318.8499994</v>
      </c>
      <c r="Y667" s="14">
        <f t="shared" si="169"/>
        <v>6.3681726537512431E-2</v>
      </c>
      <c r="Z667" s="14">
        <f t="shared" si="170"/>
        <v>6.3681726537512431E-2</v>
      </c>
      <c r="AA667" s="14">
        <f t="shared" si="171"/>
        <v>0</v>
      </c>
      <c r="AB667" s="15">
        <f t="shared" si="172"/>
        <v>6.3681726537512431E-2</v>
      </c>
    </row>
    <row r="668" spans="1:28" ht="217.5" outlineLevel="2" x14ac:dyDescent="0.35">
      <c r="A668" s="25" t="s">
        <v>199</v>
      </c>
      <c r="B668" s="25" t="s">
        <v>204</v>
      </c>
      <c r="C668" s="25" t="s">
        <v>101</v>
      </c>
      <c r="D668" s="25" t="s">
        <v>212</v>
      </c>
      <c r="E668" s="25" t="s">
        <v>52</v>
      </c>
      <c r="F668" s="26" t="s">
        <v>35</v>
      </c>
      <c r="G668" s="25">
        <v>1320</v>
      </c>
      <c r="H668" s="25">
        <v>701110000</v>
      </c>
      <c r="I668" s="26" t="s">
        <v>32</v>
      </c>
      <c r="J668" s="27" t="s">
        <v>480</v>
      </c>
      <c r="K668" s="24">
        <v>28350000</v>
      </c>
      <c r="L668" s="24">
        <v>28350000</v>
      </c>
      <c r="M668" s="24">
        <v>0</v>
      </c>
      <c r="N668" s="24">
        <v>0</v>
      </c>
      <c r="O668" s="24">
        <f t="shared" si="162"/>
        <v>28350000</v>
      </c>
      <c r="P668" s="24">
        <v>0</v>
      </c>
      <c r="Q668" s="24">
        <v>0</v>
      </c>
      <c r="R668" s="24">
        <v>0</v>
      </c>
      <c r="S668" s="24">
        <v>28350000</v>
      </c>
      <c r="T668" s="24">
        <v>28350000</v>
      </c>
      <c r="U668" s="24">
        <v>0</v>
      </c>
      <c r="V668" s="24">
        <v>0</v>
      </c>
      <c r="W668" s="24">
        <v>0</v>
      </c>
      <c r="X668" s="24">
        <f>+$O668-$P668-$Q668-$R668-$S668-$W668</f>
        <v>0</v>
      </c>
      <c r="Y668" s="12">
        <f t="shared" si="169"/>
        <v>1</v>
      </c>
      <c r="Z668" s="12">
        <f t="shared" si="170"/>
        <v>1</v>
      </c>
      <c r="AA668" s="12">
        <f t="shared" si="171"/>
        <v>0</v>
      </c>
      <c r="AB668" s="13">
        <f t="shared" si="172"/>
        <v>1</v>
      </c>
    </row>
    <row r="669" spans="1:28" ht="87" outlineLevel="2" x14ac:dyDescent="0.35">
      <c r="A669" s="25" t="s">
        <v>245</v>
      </c>
      <c r="B669" s="25" t="s">
        <v>217</v>
      </c>
      <c r="C669" s="25" t="s">
        <v>101</v>
      </c>
      <c r="D669" s="25" t="s">
        <v>212</v>
      </c>
      <c r="E669" s="25" t="s">
        <v>104</v>
      </c>
      <c r="F669" s="26" t="s">
        <v>35</v>
      </c>
      <c r="G669" s="25">
        <v>1320</v>
      </c>
      <c r="H669" s="25">
        <v>709300000</v>
      </c>
      <c r="I669" s="26" t="s">
        <v>32</v>
      </c>
      <c r="J669" s="27" t="s">
        <v>555</v>
      </c>
      <c r="K669" s="24">
        <v>6720620</v>
      </c>
      <c r="L669" s="24">
        <v>6720620</v>
      </c>
      <c r="M669" s="24">
        <v>0</v>
      </c>
      <c r="N669" s="24">
        <v>0</v>
      </c>
      <c r="O669" s="24">
        <f t="shared" si="162"/>
        <v>6720620</v>
      </c>
      <c r="P669" s="24">
        <v>0</v>
      </c>
      <c r="Q669" s="24">
        <v>560052</v>
      </c>
      <c r="R669" s="24">
        <v>0</v>
      </c>
      <c r="S669" s="24">
        <v>1120104</v>
      </c>
      <c r="T669" s="24">
        <v>1120104</v>
      </c>
      <c r="U669" s="24">
        <v>0</v>
      </c>
      <c r="V669" s="24">
        <v>5040464</v>
      </c>
      <c r="W669" s="24">
        <v>0</v>
      </c>
      <c r="X669" s="24">
        <f>+$O669-$P669-$Q669-$R669-$S669-$W669</f>
        <v>5040464</v>
      </c>
      <c r="Y669" s="12">
        <f t="shared" si="169"/>
        <v>0.16666676586386375</v>
      </c>
      <c r="Z669" s="12">
        <f t="shared" si="170"/>
        <v>0.16666676586386375</v>
      </c>
      <c r="AA669" s="12">
        <f t="shared" si="171"/>
        <v>8.3333382931931876E-2</v>
      </c>
      <c r="AB669" s="13">
        <f t="shared" si="172"/>
        <v>0.25000014879579563</v>
      </c>
    </row>
    <row r="670" spans="1:28" ht="130.5" outlineLevel="2" x14ac:dyDescent="0.35">
      <c r="A670" s="25" t="s">
        <v>245</v>
      </c>
      <c r="B670" s="25" t="s">
        <v>266</v>
      </c>
      <c r="C670" s="25" t="s">
        <v>101</v>
      </c>
      <c r="D670" s="25" t="s">
        <v>212</v>
      </c>
      <c r="E670" s="25" t="s">
        <v>103</v>
      </c>
      <c r="F670" s="26" t="s">
        <v>35</v>
      </c>
      <c r="G670" s="25">
        <v>1320</v>
      </c>
      <c r="H670" s="25">
        <v>709500000</v>
      </c>
      <c r="I670" s="26" t="s">
        <v>32</v>
      </c>
      <c r="J670" s="27" t="s">
        <v>570</v>
      </c>
      <c r="K670" s="24">
        <v>173000000</v>
      </c>
      <c r="L670" s="24">
        <v>173000000</v>
      </c>
      <c r="M670" s="24">
        <v>0</v>
      </c>
      <c r="N670" s="24">
        <v>0</v>
      </c>
      <c r="O670" s="24">
        <f t="shared" si="162"/>
        <v>173000000</v>
      </c>
      <c r="P670" s="24">
        <v>0</v>
      </c>
      <c r="Q670" s="24">
        <v>39743578.799999997</v>
      </c>
      <c r="R670" s="24">
        <v>0</v>
      </c>
      <c r="S670" s="24">
        <v>3506422.2</v>
      </c>
      <c r="T670" s="24">
        <v>3506422.2</v>
      </c>
      <c r="U670" s="24">
        <v>0</v>
      </c>
      <c r="V670" s="24">
        <v>129749999</v>
      </c>
      <c r="W670" s="24">
        <v>0</v>
      </c>
      <c r="X670" s="24">
        <f>+$O670-$P670-$Q670-$R670-$S670-$W670</f>
        <v>129749999</v>
      </c>
      <c r="Y670" s="12">
        <f t="shared" si="169"/>
        <v>2.0268336416184973E-2</v>
      </c>
      <c r="Z670" s="12">
        <f t="shared" si="170"/>
        <v>2.0268336416184973E-2</v>
      </c>
      <c r="AA670" s="12">
        <f t="shared" si="171"/>
        <v>0.22973166936416184</v>
      </c>
      <c r="AB670" s="13">
        <f t="shared" si="172"/>
        <v>0.25000000578034681</v>
      </c>
    </row>
    <row r="671" spans="1:28" outlineLevel="1" x14ac:dyDescent="0.35">
      <c r="A671" s="29"/>
      <c r="B671" s="29"/>
      <c r="C671" s="29"/>
      <c r="D671" s="29" t="s">
        <v>364</v>
      </c>
      <c r="E671" s="29"/>
      <c r="F671" s="39"/>
      <c r="G671" s="29"/>
      <c r="H671" s="29"/>
      <c r="I671" s="39"/>
      <c r="J671" s="40"/>
      <c r="K671" s="30">
        <f t="shared" ref="K671:X671" si="174">SUBTOTAL(9,K668:K670)</f>
        <v>208070620</v>
      </c>
      <c r="L671" s="30">
        <f t="shared" si="174"/>
        <v>208070620</v>
      </c>
      <c r="M671" s="30">
        <f t="shared" si="174"/>
        <v>0</v>
      </c>
      <c r="N671" s="30">
        <f t="shared" si="174"/>
        <v>0</v>
      </c>
      <c r="O671" s="30">
        <f t="shared" si="174"/>
        <v>208070620</v>
      </c>
      <c r="P671" s="30">
        <f t="shared" si="174"/>
        <v>0</v>
      </c>
      <c r="Q671" s="30">
        <f t="shared" si="174"/>
        <v>40303630.799999997</v>
      </c>
      <c r="R671" s="30">
        <f t="shared" si="174"/>
        <v>0</v>
      </c>
      <c r="S671" s="30">
        <f t="shared" si="174"/>
        <v>32976526.199999999</v>
      </c>
      <c r="T671" s="30">
        <f t="shared" si="174"/>
        <v>32976526.199999999</v>
      </c>
      <c r="U671" s="30">
        <f t="shared" si="174"/>
        <v>0</v>
      </c>
      <c r="V671" s="30">
        <f t="shared" si="174"/>
        <v>134790463</v>
      </c>
      <c r="W671" s="30">
        <f t="shared" si="174"/>
        <v>0</v>
      </c>
      <c r="X671" s="30">
        <f t="shared" si="174"/>
        <v>134790463</v>
      </c>
      <c r="Y671" s="14">
        <f t="shared" si="169"/>
        <v>0.15848718190006836</v>
      </c>
      <c r="Z671" s="14">
        <f t="shared" si="170"/>
        <v>0.15848718190006836</v>
      </c>
      <c r="AA671" s="14">
        <f t="shared" si="171"/>
        <v>0.19370169032033449</v>
      </c>
      <c r="AB671" s="15">
        <f t="shared" si="172"/>
        <v>0.35218887222040285</v>
      </c>
    </row>
    <row r="672" spans="1:28" ht="217.5" outlineLevel="2" x14ac:dyDescent="0.35">
      <c r="A672" s="25" t="s">
        <v>199</v>
      </c>
      <c r="B672" s="25" t="s">
        <v>204</v>
      </c>
      <c r="C672" s="25" t="s">
        <v>101</v>
      </c>
      <c r="D672" s="25" t="s">
        <v>213</v>
      </c>
      <c r="E672" s="25" t="s">
        <v>104</v>
      </c>
      <c r="F672" s="26" t="s">
        <v>35</v>
      </c>
      <c r="G672" s="25">
        <v>1320</v>
      </c>
      <c r="H672" s="25">
        <v>709800000</v>
      </c>
      <c r="I672" s="26" t="s">
        <v>32</v>
      </c>
      <c r="J672" s="27" t="s">
        <v>481</v>
      </c>
      <c r="K672" s="24">
        <v>187000000</v>
      </c>
      <c r="L672" s="24">
        <v>187000000</v>
      </c>
      <c r="M672" s="24">
        <v>0</v>
      </c>
      <c r="N672" s="24">
        <v>0</v>
      </c>
      <c r="O672" s="24">
        <f t="shared" si="162"/>
        <v>187000000</v>
      </c>
      <c r="P672" s="24">
        <v>0</v>
      </c>
      <c r="Q672" s="24">
        <v>93500000</v>
      </c>
      <c r="R672" s="24">
        <v>0</v>
      </c>
      <c r="S672" s="24">
        <v>0</v>
      </c>
      <c r="T672" s="24">
        <v>0</v>
      </c>
      <c r="U672" s="24">
        <v>0</v>
      </c>
      <c r="V672" s="24">
        <v>93500000</v>
      </c>
      <c r="W672" s="24">
        <v>0</v>
      </c>
      <c r="X672" s="24">
        <f t="shared" ref="X672:X679" si="175">+$O672-$P672-$Q672-$R672-$S672-$W672</f>
        <v>93500000</v>
      </c>
      <c r="Y672" s="12">
        <f t="shared" si="169"/>
        <v>0</v>
      </c>
      <c r="Z672" s="12">
        <f t="shared" si="170"/>
        <v>0</v>
      </c>
      <c r="AA672" s="12">
        <f t="shared" si="171"/>
        <v>0.5</v>
      </c>
      <c r="AB672" s="13">
        <f t="shared" si="172"/>
        <v>0.5</v>
      </c>
    </row>
    <row r="673" spans="1:28" ht="232" outlineLevel="2" x14ac:dyDescent="0.35">
      <c r="A673" s="25" t="s">
        <v>199</v>
      </c>
      <c r="B673" s="25" t="s">
        <v>204</v>
      </c>
      <c r="C673" s="25" t="s">
        <v>101</v>
      </c>
      <c r="D673" s="25" t="s">
        <v>213</v>
      </c>
      <c r="E673" s="25" t="s">
        <v>214</v>
      </c>
      <c r="F673" s="26" t="s">
        <v>35</v>
      </c>
      <c r="G673" s="25">
        <v>1320</v>
      </c>
      <c r="H673" s="25">
        <v>709800000</v>
      </c>
      <c r="I673" s="26" t="s">
        <v>32</v>
      </c>
      <c r="J673" s="27" t="s">
        <v>482</v>
      </c>
      <c r="K673" s="24">
        <v>76500000</v>
      </c>
      <c r="L673" s="24">
        <v>76500000</v>
      </c>
      <c r="M673" s="24">
        <v>0</v>
      </c>
      <c r="N673" s="24">
        <v>0</v>
      </c>
      <c r="O673" s="24">
        <f t="shared" si="162"/>
        <v>76500000</v>
      </c>
      <c r="P673" s="24">
        <v>0</v>
      </c>
      <c r="Q673" s="24">
        <v>38250000</v>
      </c>
      <c r="R673" s="24">
        <v>0</v>
      </c>
      <c r="S673" s="24">
        <v>0</v>
      </c>
      <c r="T673" s="24">
        <v>0</v>
      </c>
      <c r="U673" s="24">
        <v>0</v>
      </c>
      <c r="V673" s="24">
        <v>38250000</v>
      </c>
      <c r="W673" s="24">
        <v>0</v>
      </c>
      <c r="X673" s="24">
        <f t="shared" si="175"/>
        <v>38250000</v>
      </c>
      <c r="Y673" s="12">
        <f t="shared" si="169"/>
        <v>0</v>
      </c>
      <c r="Z673" s="12">
        <f t="shared" si="170"/>
        <v>0</v>
      </c>
      <c r="AA673" s="12">
        <f t="shared" si="171"/>
        <v>0.5</v>
      </c>
      <c r="AB673" s="13">
        <f t="shared" si="172"/>
        <v>0.5</v>
      </c>
    </row>
    <row r="674" spans="1:28" ht="174" outlineLevel="2" x14ac:dyDescent="0.35">
      <c r="A674" s="25" t="s">
        <v>245</v>
      </c>
      <c r="B674" s="25" t="s">
        <v>204</v>
      </c>
      <c r="C674" s="25" t="s">
        <v>101</v>
      </c>
      <c r="D674" s="25" t="s">
        <v>213</v>
      </c>
      <c r="E674" s="25" t="s">
        <v>221</v>
      </c>
      <c r="F674" s="26" t="s">
        <v>35</v>
      </c>
      <c r="G674" s="25">
        <v>1320</v>
      </c>
      <c r="H674" s="25">
        <v>709210000</v>
      </c>
      <c r="I674" s="26" t="s">
        <v>32</v>
      </c>
      <c r="J674" s="27" t="s">
        <v>550</v>
      </c>
      <c r="K674" s="24">
        <v>19400316</v>
      </c>
      <c r="L674" s="24">
        <v>19400316</v>
      </c>
      <c r="M674" s="24">
        <v>0</v>
      </c>
      <c r="N674" s="24">
        <v>0</v>
      </c>
      <c r="O674" s="24">
        <f t="shared" si="162"/>
        <v>19400316</v>
      </c>
      <c r="P674" s="24">
        <v>0</v>
      </c>
      <c r="Q674" s="24">
        <v>1616693</v>
      </c>
      <c r="R674" s="24">
        <v>0</v>
      </c>
      <c r="S674" s="24">
        <v>3233386</v>
      </c>
      <c r="T674" s="24">
        <v>3233386</v>
      </c>
      <c r="U674" s="24">
        <v>0</v>
      </c>
      <c r="V674" s="24">
        <v>14550237</v>
      </c>
      <c r="W674" s="24">
        <v>0</v>
      </c>
      <c r="X674" s="24">
        <f t="shared" si="175"/>
        <v>14550237</v>
      </c>
      <c r="Y674" s="12">
        <f t="shared" si="169"/>
        <v>0.16666666666666666</v>
      </c>
      <c r="Z674" s="12">
        <f t="shared" si="170"/>
        <v>0.16666666666666666</v>
      </c>
      <c r="AA674" s="12">
        <f t="shared" si="171"/>
        <v>8.3333333333333329E-2</v>
      </c>
      <c r="AB674" s="13">
        <f t="shared" si="172"/>
        <v>0.25</v>
      </c>
    </row>
    <row r="675" spans="1:28" ht="58" outlineLevel="2" x14ac:dyDescent="0.35">
      <c r="A675" s="25" t="s">
        <v>245</v>
      </c>
      <c r="B675" s="25" t="s">
        <v>204</v>
      </c>
      <c r="C675" s="25" t="s">
        <v>101</v>
      </c>
      <c r="D675" s="25" t="s">
        <v>213</v>
      </c>
      <c r="E675" s="25" t="s">
        <v>260</v>
      </c>
      <c r="F675" s="26" t="s">
        <v>35</v>
      </c>
      <c r="G675" s="25">
        <v>1320</v>
      </c>
      <c r="H675" s="25">
        <v>709210000</v>
      </c>
      <c r="I675" s="26" t="s">
        <v>32</v>
      </c>
      <c r="J675" s="27" t="s">
        <v>551</v>
      </c>
      <c r="K675" s="24">
        <v>70943349</v>
      </c>
      <c r="L675" s="24">
        <v>70943349</v>
      </c>
      <c r="M675" s="24">
        <v>0</v>
      </c>
      <c r="N675" s="24">
        <v>0</v>
      </c>
      <c r="O675" s="24">
        <f t="shared" si="162"/>
        <v>70943349</v>
      </c>
      <c r="P675" s="24">
        <v>0</v>
      </c>
      <c r="Q675" s="24">
        <v>12582966.210000001</v>
      </c>
      <c r="R675" s="24">
        <v>0</v>
      </c>
      <c r="S675" s="24">
        <v>5152871.79</v>
      </c>
      <c r="T675" s="24">
        <v>5152871.79</v>
      </c>
      <c r="U675" s="24">
        <v>0</v>
      </c>
      <c r="V675" s="24">
        <v>53207511</v>
      </c>
      <c r="W675" s="24">
        <v>0</v>
      </c>
      <c r="X675" s="24">
        <f t="shared" si="175"/>
        <v>53207511</v>
      </c>
      <c r="Y675" s="12">
        <f t="shared" si="169"/>
        <v>7.2633613476578332E-2</v>
      </c>
      <c r="Z675" s="12">
        <f t="shared" si="170"/>
        <v>7.2633613476578332E-2</v>
      </c>
      <c r="AA675" s="12">
        <f t="shared" si="171"/>
        <v>0.17736639709523722</v>
      </c>
      <c r="AB675" s="13">
        <f t="shared" si="172"/>
        <v>0.25000001057181553</v>
      </c>
    </row>
    <row r="676" spans="1:28" ht="58" outlineLevel="2" x14ac:dyDescent="0.35">
      <c r="A676" s="25" t="s">
        <v>245</v>
      </c>
      <c r="B676" s="25" t="s">
        <v>204</v>
      </c>
      <c r="C676" s="25" t="s">
        <v>101</v>
      </c>
      <c r="D676" s="25" t="s">
        <v>213</v>
      </c>
      <c r="E676" s="25" t="s">
        <v>208</v>
      </c>
      <c r="F676" s="26" t="s">
        <v>35</v>
      </c>
      <c r="G676" s="25">
        <v>1320</v>
      </c>
      <c r="H676" s="25">
        <v>709210000</v>
      </c>
      <c r="I676" s="26" t="s">
        <v>32</v>
      </c>
      <c r="J676" s="27" t="s">
        <v>552</v>
      </c>
      <c r="K676" s="24">
        <v>1606789</v>
      </c>
      <c r="L676" s="24">
        <v>1606789</v>
      </c>
      <c r="M676" s="24">
        <v>0</v>
      </c>
      <c r="N676" s="24">
        <v>0</v>
      </c>
      <c r="O676" s="24">
        <f t="shared" si="162"/>
        <v>1606789</v>
      </c>
      <c r="P676" s="24">
        <v>0</v>
      </c>
      <c r="Q676" s="24">
        <v>284990.11</v>
      </c>
      <c r="R676" s="24">
        <v>0</v>
      </c>
      <c r="S676" s="24">
        <v>116706.89</v>
      </c>
      <c r="T676" s="24">
        <v>116706.89</v>
      </c>
      <c r="U676" s="24">
        <v>0</v>
      </c>
      <c r="V676" s="24">
        <v>1205092</v>
      </c>
      <c r="W676" s="24">
        <v>0</v>
      </c>
      <c r="X676" s="24">
        <f t="shared" si="175"/>
        <v>1205092.0000000002</v>
      </c>
      <c r="Y676" s="12">
        <f t="shared" si="169"/>
        <v>7.2633612751892132E-2</v>
      </c>
      <c r="Z676" s="12">
        <f t="shared" si="170"/>
        <v>7.2633612751892132E-2</v>
      </c>
      <c r="AA676" s="12">
        <f t="shared" si="171"/>
        <v>0.17736623165829488</v>
      </c>
      <c r="AB676" s="13">
        <f t="shared" si="172"/>
        <v>0.24999984441018702</v>
      </c>
    </row>
    <row r="677" spans="1:28" ht="116" outlineLevel="2" x14ac:dyDescent="0.35">
      <c r="A677" s="25" t="s">
        <v>245</v>
      </c>
      <c r="B677" s="25" t="s">
        <v>217</v>
      </c>
      <c r="C677" s="25" t="s">
        <v>101</v>
      </c>
      <c r="D677" s="25" t="s">
        <v>213</v>
      </c>
      <c r="E677" s="25" t="s">
        <v>52</v>
      </c>
      <c r="F677" s="26" t="s">
        <v>35</v>
      </c>
      <c r="G677" s="25">
        <v>1320</v>
      </c>
      <c r="H677" s="25">
        <v>709300000</v>
      </c>
      <c r="I677" s="26" t="s">
        <v>32</v>
      </c>
      <c r="J677" s="27" t="s">
        <v>556</v>
      </c>
      <c r="K677" s="24">
        <v>19116155</v>
      </c>
      <c r="L677" s="24">
        <v>19116155</v>
      </c>
      <c r="M677" s="24">
        <v>0</v>
      </c>
      <c r="N677" s="24">
        <v>0</v>
      </c>
      <c r="O677" s="24">
        <f t="shared" si="162"/>
        <v>19116155</v>
      </c>
      <c r="P677" s="24">
        <v>0</v>
      </c>
      <c r="Q677" s="24">
        <v>1593013</v>
      </c>
      <c r="R677" s="24">
        <v>0</v>
      </c>
      <c r="S677" s="24">
        <v>3186026</v>
      </c>
      <c r="T677" s="24">
        <v>3186026</v>
      </c>
      <c r="U677" s="24">
        <v>0</v>
      </c>
      <c r="V677" s="24">
        <v>14337116</v>
      </c>
      <c r="W677" s="24">
        <v>0</v>
      </c>
      <c r="X677" s="24">
        <f t="shared" si="175"/>
        <v>14337116</v>
      </c>
      <c r="Y677" s="12">
        <f t="shared" si="169"/>
        <v>0.16666667538529584</v>
      </c>
      <c r="Z677" s="12">
        <f t="shared" si="170"/>
        <v>0.16666667538529584</v>
      </c>
      <c r="AA677" s="12">
        <f t="shared" si="171"/>
        <v>8.3333337692647919E-2</v>
      </c>
      <c r="AB677" s="13">
        <f t="shared" si="172"/>
        <v>0.25000001307794373</v>
      </c>
    </row>
    <row r="678" spans="1:28" ht="72.5" outlineLevel="2" x14ac:dyDescent="0.35">
      <c r="A678" s="25" t="s">
        <v>245</v>
      </c>
      <c r="B678" s="25" t="s">
        <v>217</v>
      </c>
      <c r="C678" s="25" t="s">
        <v>101</v>
      </c>
      <c r="D678" s="25" t="s">
        <v>213</v>
      </c>
      <c r="E678" s="25" t="s">
        <v>103</v>
      </c>
      <c r="F678" s="26" t="s">
        <v>35</v>
      </c>
      <c r="G678" s="25">
        <v>1320</v>
      </c>
      <c r="H678" s="25">
        <v>709300000</v>
      </c>
      <c r="I678" s="26" t="s">
        <v>32</v>
      </c>
      <c r="J678" s="27" t="s">
        <v>557</v>
      </c>
      <c r="K678" s="24">
        <v>96813158</v>
      </c>
      <c r="L678" s="24">
        <v>96813158</v>
      </c>
      <c r="M678" s="24">
        <v>0</v>
      </c>
      <c r="N678" s="24">
        <v>0</v>
      </c>
      <c r="O678" s="24">
        <f t="shared" si="162"/>
        <v>96813158</v>
      </c>
      <c r="P678" s="24">
        <v>0</v>
      </c>
      <c r="Q678" s="24">
        <v>6915225</v>
      </c>
      <c r="R678" s="24">
        <v>0</v>
      </c>
      <c r="S678" s="24">
        <v>20745675</v>
      </c>
      <c r="T678" s="24">
        <v>20745675</v>
      </c>
      <c r="U678" s="24">
        <v>0</v>
      </c>
      <c r="V678" s="24">
        <v>69152258</v>
      </c>
      <c r="W678" s="24">
        <v>0</v>
      </c>
      <c r="X678" s="24">
        <f t="shared" si="175"/>
        <v>69152258</v>
      </c>
      <c r="Y678" s="12">
        <f t="shared" si="169"/>
        <v>0.21428569657855806</v>
      </c>
      <c r="Z678" s="12">
        <f t="shared" si="170"/>
        <v>0.21428569657855806</v>
      </c>
      <c r="AA678" s="12">
        <f t="shared" si="171"/>
        <v>7.1428565526186011E-2</v>
      </c>
      <c r="AB678" s="13">
        <f t="shared" si="172"/>
        <v>0.28571426210474404</v>
      </c>
    </row>
    <row r="679" spans="1:28" ht="174" outlineLevel="2" x14ac:dyDescent="0.35">
      <c r="A679" s="25" t="s">
        <v>245</v>
      </c>
      <c r="B679" s="25" t="s">
        <v>269</v>
      </c>
      <c r="C679" s="25" t="s">
        <v>101</v>
      </c>
      <c r="D679" s="25" t="s">
        <v>213</v>
      </c>
      <c r="E679" s="25" t="s">
        <v>52</v>
      </c>
      <c r="F679" s="26" t="s">
        <v>35</v>
      </c>
      <c r="G679" s="25">
        <v>1320</v>
      </c>
      <c r="H679" s="25">
        <v>709500000</v>
      </c>
      <c r="I679" s="26" t="s">
        <v>32</v>
      </c>
      <c r="J679" s="27" t="s">
        <v>575</v>
      </c>
      <c r="K679" s="24">
        <v>14486025</v>
      </c>
      <c r="L679" s="24">
        <v>14486025</v>
      </c>
      <c r="M679" s="24">
        <v>0</v>
      </c>
      <c r="N679" s="24">
        <v>0</v>
      </c>
      <c r="O679" s="24">
        <f t="shared" si="162"/>
        <v>14486025</v>
      </c>
      <c r="P679" s="24">
        <v>0</v>
      </c>
      <c r="Q679" s="24">
        <v>1207169</v>
      </c>
      <c r="R679" s="24">
        <v>0</v>
      </c>
      <c r="S679" s="24">
        <v>2414338</v>
      </c>
      <c r="T679" s="24">
        <v>2414338</v>
      </c>
      <c r="U679" s="24">
        <v>0</v>
      </c>
      <c r="V679" s="24">
        <v>10864518</v>
      </c>
      <c r="W679" s="24">
        <v>0</v>
      </c>
      <c r="X679" s="24">
        <f t="shared" si="175"/>
        <v>10864518</v>
      </c>
      <c r="Y679" s="12">
        <f t="shared" si="169"/>
        <v>0.16666670118269158</v>
      </c>
      <c r="Z679" s="12">
        <f t="shared" si="170"/>
        <v>0.16666670118269158</v>
      </c>
      <c r="AA679" s="12">
        <f t="shared" si="171"/>
        <v>8.3333350591345792E-2</v>
      </c>
      <c r="AB679" s="13">
        <f t="shared" si="172"/>
        <v>0.25000005177403739</v>
      </c>
    </row>
    <row r="680" spans="1:28" outlineLevel="1" x14ac:dyDescent="0.35">
      <c r="A680" s="29"/>
      <c r="B680" s="29"/>
      <c r="C680" s="29"/>
      <c r="D680" s="29" t="s">
        <v>365</v>
      </c>
      <c r="E680" s="29"/>
      <c r="F680" s="39"/>
      <c r="G680" s="29"/>
      <c r="H680" s="29"/>
      <c r="I680" s="39"/>
      <c r="J680" s="40"/>
      <c r="K680" s="30">
        <f t="shared" ref="K680:X680" si="176">SUBTOTAL(9,K672:K679)</f>
        <v>485865792</v>
      </c>
      <c r="L680" s="30">
        <f t="shared" si="176"/>
        <v>485865792</v>
      </c>
      <c r="M680" s="30">
        <f t="shared" si="176"/>
        <v>0</v>
      </c>
      <c r="N680" s="30">
        <f t="shared" si="176"/>
        <v>0</v>
      </c>
      <c r="O680" s="30">
        <f t="shared" si="176"/>
        <v>485865792</v>
      </c>
      <c r="P680" s="30">
        <f t="shared" si="176"/>
        <v>0</v>
      </c>
      <c r="Q680" s="30">
        <f t="shared" si="176"/>
        <v>155950056.32000002</v>
      </c>
      <c r="R680" s="30">
        <f t="shared" si="176"/>
        <v>0</v>
      </c>
      <c r="S680" s="30">
        <f t="shared" si="176"/>
        <v>34849003.68</v>
      </c>
      <c r="T680" s="30">
        <f t="shared" si="176"/>
        <v>34849003.68</v>
      </c>
      <c r="U680" s="30">
        <f t="shared" si="176"/>
        <v>0</v>
      </c>
      <c r="V680" s="30">
        <f t="shared" si="176"/>
        <v>295066732</v>
      </c>
      <c r="W680" s="30">
        <f t="shared" si="176"/>
        <v>0</v>
      </c>
      <c r="X680" s="30">
        <f t="shared" si="176"/>
        <v>295066732</v>
      </c>
      <c r="Y680" s="14">
        <f t="shared" si="169"/>
        <v>7.1725575773813693E-2</v>
      </c>
      <c r="Z680" s="14">
        <f t="shared" si="170"/>
        <v>7.1725575773813693E-2</v>
      </c>
      <c r="AA680" s="14">
        <f t="shared" si="171"/>
        <v>0.32097352579207722</v>
      </c>
      <c r="AB680" s="15">
        <f t="shared" si="172"/>
        <v>0.39269910156589094</v>
      </c>
    </row>
    <row r="681" spans="1:28" ht="58" outlineLevel="2" x14ac:dyDescent="0.35">
      <c r="A681" s="25" t="s">
        <v>30</v>
      </c>
      <c r="B681" s="25" t="s">
        <v>31</v>
      </c>
      <c r="C681" s="25" t="s">
        <v>101</v>
      </c>
      <c r="D681" s="25" t="s">
        <v>127</v>
      </c>
      <c r="E681" s="25" t="s">
        <v>103</v>
      </c>
      <c r="F681" s="26" t="s">
        <v>35</v>
      </c>
      <c r="G681" s="25">
        <v>1320</v>
      </c>
      <c r="H681" s="25">
        <v>709800000</v>
      </c>
      <c r="I681" s="26" t="s">
        <v>32</v>
      </c>
      <c r="J681" s="27" t="s">
        <v>424</v>
      </c>
      <c r="K681" s="24">
        <v>156376000</v>
      </c>
      <c r="L681" s="24">
        <v>156376000</v>
      </c>
      <c r="M681" s="24">
        <v>0</v>
      </c>
      <c r="N681" s="24">
        <v>0</v>
      </c>
      <c r="O681" s="24">
        <f t="shared" si="162"/>
        <v>156376000</v>
      </c>
      <c r="P681" s="24">
        <v>0</v>
      </c>
      <c r="Q681" s="24">
        <v>13031333</v>
      </c>
      <c r="R681" s="24">
        <v>0</v>
      </c>
      <c r="S681" s="24">
        <v>26062666</v>
      </c>
      <c r="T681" s="24">
        <v>26062666</v>
      </c>
      <c r="U681" s="24">
        <v>26062666</v>
      </c>
      <c r="V681" s="24">
        <v>117282001</v>
      </c>
      <c r="W681" s="24">
        <v>0</v>
      </c>
      <c r="X681" s="24">
        <f t="shared" ref="X681:X689" si="177">+$O681-$P681-$Q681-$R681-$S681-$W681</f>
        <v>117282001</v>
      </c>
      <c r="Y681" s="12">
        <f t="shared" si="169"/>
        <v>0.16666666240343786</v>
      </c>
      <c r="Z681" s="12">
        <f t="shared" si="170"/>
        <v>0.16666666240343786</v>
      </c>
      <c r="AA681" s="12">
        <f t="shared" si="171"/>
        <v>8.333333120171893E-2</v>
      </c>
      <c r="AB681" s="13">
        <f t="shared" si="172"/>
        <v>0.24999999360515679</v>
      </c>
    </row>
    <row r="682" spans="1:28" ht="58" outlineLevel="2" x14ac:dyDescent="0.35">
      <c r="A682" s="25" t="s">
        <v>30</v>
      </c>
      <c r="B682" s="25" t="s">
        <v>31</v>
      </c>
      <c r="C682" s="25" t="s">
        <v>101</v>
      </c>
      <c r="D682" s="25" t="s">
        <v>127</v>
      </c>
      <c r="E682" s="25" t="s">
        <v>104</v>
      </c>
      <c r="F682" s="26" t="s">
        <v>35</v>
      </c>
      <c r="G682" s="25">
        <v>1320</v>
      </c>
      <c r="H682" s="25">
        <v>709800000</v>
      </c>
      <c r="I682" s="26" t="s">
        <v>32</v>
      </c>
      <c r="J682" s="27" t="s">
        <v>425</v>
      </c>
      <c r="K682" s="24">
        <v>112000000</v>
      </c>
      <c r="L682" s="24">
        <v>112000000</v>
      </c>
      <c r="M682" s="24">
        <v>0</v>
      </c>
      <c r="N682" s="24">
        <v>0</v>
      </c>
      <c r="O682" s="24">
        <f t="shared" ref="O682:O726" si="178">$L682+$M682</f>
        <v>112000000</v>
      </c>
      <c r="P682" s="24">
        <v>0</v>
      </c>
      <c r="Q682" s="24">
        <v>9333333</v>
      </c>
      <c r="R682" s="24">
        <v>0</v>
      </c>
      <c r="S682" s="24">
        <v>18666666</v>
      </c>
      <c r="T682" s="24">
        <v>18666666</v>
      </c>
      <c r="U682" s="24">
        <v>18666666</v>
      </c>
      <c r="V682" s="24">
        <v>84000001</v>
      </c>
      <c r="W682" s="24">
        <v>0</v>
      </c>
      <c r="X682" s="24">
        <f t="shared" si="177"/>
        <v>84000001</v>
      </c>
      <c r="Y682" s="12">
        <f t="shared" si="169"/>
        <v>0.16666666071428571</v>
      </c>
      <c r="Z682" s="12">
        <f t="shared" si="170"/>
        <v>0.16666666071428571</v>
      </c>
      <c r="AA682" s="12">
        <f t="shared" si="171"/>
        <v>8.3333330357142854E-2</v>
      </c>
      <c r="AB682" s="13">
        <f t="shared" si="172"/>
        <v>0.24999999107142856</v>
      </c>
    </row>
    <row r="683" spans="1:28" ht="319" outlineLevel="2" x14ac:dyDescent="0.35">
      <c r="A683" s="25" t="s">
        <v>245</v>
      </c>
      <c r="B683" s="25" t="s">
        <v>200</v>
      </c>
      <c r="C683" s="25" t="s">
        <v>101</v>
      </c>
      <c r="D683" s="25" t="s">
        <v>127</v>
      </c>
      <c r="E683" s="25" t="s">
        <v>52</v>
      </c>
      <c r="F683" s="26" t="s">
        <v>35</v>
      </c>
      <c r="G683" s="25">
        <v>1320</v>
      </c>
      <c r="H683" s="25">
        <v>709120000</v>
      </c>
      <c r="I683" s="26" t="s">
        <v>32</v>
      </c>
      <c r="J683" s="27" t="s">
        <v>524</v>
      </c>
      <c r="K683" s="24">
        <v>202281955</v>
      </c>
      <c r="L683" s="24">
        <v>202281955</v>
      </c>
      <c r="M683" s="24">
        <v>0</v>
      </c>
      <c r="N683" s="24">
        <v>0</v>
      </c>
      <c r="O683" s="24">
        <f t="shared" si="178"/>
        <v>202281955</v>
      </c>
      <c r="P683" s="24">
        <v>0</v>
      </c>
      <c r="Q683" s="24">
        <v>23781759</v>
      </c>
      <c r="R683" s="24">
        <v>0</v>
      </c>
      <c r="S683" s="24">
        <v>26788731</v>
      </c>
      <c r="T683" s="24">
        <v>26788731</v>
      </c>
      <c r="U683" s="24">
        <v>0</v>
      </c>
      <c r="V683" s="24">
        <v>151711465</v>
      </c>
      <c r="W683" s="24">
        <v>0</v>
      </c>
      <c r="X683" s="24">
        <f t="shared" si="177"/>
        <v>151711465</v>
      </c>
      <c r="Y683" s="12">
        <f t="shared" si="169"/>
        <v>0.13243262850608697</v>
      </c>
      <c r="Z683" s="12">
        <f t="shared" si="170"/>
        <v>0.13243262850608697</v>
      </c>
      <c r="AA683" s="12">
        <f t="shared" si="171"/>
        <v>0.11756737767340641</v>
      </c>
      <c r="AB683" s="13">
        <f t="shared" si="172"/>
        <v>0.25000000617949336</v>
      </c>
    </row>
    <row r="684" spans="1:28" ht="409.5" outlineLevel="2" x14ac:dyDescent="0.35">
      <c r="A684" s="25" t="s">
        <v>245</v>
      </c>
      <c r="B684" s="25" t="s">
        <v>204</v>
      </c>
      <c r="C684" s="25" t="s">
        <v>101</v>
      </c>
      <c r="D684" s="25" t="s">
        <v>127</v>
      </c>
      <c r="E684" s="25" t="s">
        <v>52</v>
      </c>
      <c r="F684" s="26" t="s">
        <v>35</v>
      </c>
      <c r="G684" s="25">
        <v>1320</v>
      </c>
      <c r="H684" s="25">
        <v>709210000</v>
      </c>
      <c r="I684" s="26" t="s">
        <v>32</v>
      </c>
      <c r="J684" s="27" t="s">
        <v>553</v>
      </c>
      <c r="K684" s="24">
        <v>283912812</v>
      </c>
      <c r="L684" s="24">
        <v>283912812</v>
      </c>
      <c r="M684" s="24">
        <v>0</v>
      </c>
      <c r="N684" s="24">
        <v>0</v>
      </c>
      <c r="O684" s="24">
        <f t="shared" si="178"/>
        <v>283912812</v>
      </c>
      <c r="P684" s="24">
        <v>0</v>
      </c>
      <c r="Q684" s="24">
        <v>33527820.66</v>
      </c>
      <c r="R684" s="24">
        <v>0</v>
      </c>
      <c r="S684" s="24">
        <v>37450382.340000004</v>
      </c>
      <c r="T684" s="24">
        <v>37450382.340000004</v>
      </c>
      <c r="U684" s="24">
        <v>0</v>
      </c>
      <c r="V684" s="24">
        <v>212934609</v>
      </c>
      <c r="W684" s="24">
        <v>0</v>
      </c>
      <c r="X684" s="24">
        <f t="shared" si="177"/>
        <v>212934609</v>
      </c>
      <c r="Y684" s="12">
        <f t="shared" si="169"/>
        <v>0.13190803921874439</v>
      </c>
      <c r="Z684" s="12">
        <f t="shared" si="170"/>
        <v>0.13190803921874439</v>
      </c>
      <c r="AA684" s="12">
        <f t="shared" si="171"/>
        <v>0.11809196078125563</v>
      </c>
      <c r="AB684" s="13">
        <f t="shared" si="172"/>
        <v>0.25</v>
      </c>
    </row>
    <row r="685" spans="1:28" ht="72.5" outlineLevel="2" x14ac:dyDescent="0.35">
      <c r="A685" s="25" t="s">
        <v>245</v>
      </c>
      <c r="B685" s="25" t="s">
        <v>217</v>
      </c>
      <c r="C685" s="25" t="s">
        <v>101</v>
      </c>
      <c r="D685" s="25" t="s">
        <v>127</v>
      </c>
      <c r="E685" s="25" t="s">
        <v>52</v>
      </c>
      <c r="F685" s="26" t="s">
        <v>35</v>
      </c>
      <c r="G685" s="25">
        <v>1320</v>
      </c>
      <c r="H685" s="25">
        <v>709300000</v>
      </c>
      <c r="I685" s="26" t="s">
        <v>32</v>
      </c>
      <c r="J685" s="27" t="s">
        <v>558</v>
      </c>
      <c r="K685" s="24">
        <v>888297412</v>
      </c>
      <c r="L685" s="24">
        <v>888297412</v>
      </c>
      <c r="M685" s="24">
        <v>0</v>
      </c>
      <c r="N685" s="24">
        <v>0</v>
      </c>
      <c r="O685" s="24">
        <f t="shared" si="178"/>
        <v>888297412</v>
      </c>
      <c r="P685" s="24">
        <v>0</v>
      </c>
      <c r="Q685" s="24">
        <v>80246429</v>
      </c>
      <c r="R685" s="24">
        <v>0</v>
      </c>
      <c r="S685" s="24">
        <v>124745281</v>
      </c>
      <c r="T685" s="24">
        <v>124745281</v>
      </c>
      <c r="U685" s="24">
        <v>0</v>
      </c>
      <c r="V685" s="24">
        <v>683305702</v>
      </c>
      <c r="W685" s="24">
        <v>0</v>
      </c>
      <c r="X685" s="24">
        <f t="shared" si="177"/>
        <v>683305702</v>
      </c>
      <c r="Y685" s="12">
        <f t="shared" si="169"/>
        <v>0.14043188611698892</v>
      </c>
      <c r="Z685" s="12">
        <f t="shared" si="170"/>
        <v>0.14043188611698892</v>
      </c>
      <c r="AA685" s="12">
        <f t="shared" si="171"/>
        <v>9.0337344132665337E-2</v>
      </c>
      <c r="AB685" s="13">
        <f t="shared" si="172"/>
        <v>0.23076923024965426</v>
      </c>
    </row>
    <row r="686" spans="1:28" ht="72.5" outlineLevel="2" x14ac:dyDescent="0.35">
      <c r="A686" s="25" t="s">
        <v>245</v>
      </c>
      <c r="B686" s="25" t="s">
        <v>217</v>
      </c>
      <c r="C686" s="25" t="s">
        <v>101</v>
      </c>
      <c r="D686" s="25" t="s">
        <v>127</v>
      </c>
      <c r="E686" s="25" t="s">
        <v>103</v>
      </c>
      <c r="F686" s="26" t="s">
        <v>35</v>
      </c>
      <c r="G686" s="25">
        <v>1320</v>
      </c>
      <c r="H686" s="25">
        <v>709300000</v>
      </c>
      <c r="I686" s="26" t="s">
        <v>32</v>
      </c>
      <c r="J686" s="27" t="s">
        <v>559</v>
      </c>
      <c r="K686" s="24">
        <v>1739496285</v>
      </c>
      <c r="L686" s="24">
        <v>1739496285</v>
      </c>
      <c r="M686" s="24">
        <v>0</v>
      </c>
      <c r="N686" s="24">
        <v>0</v>
      </c>
      <c r="O686" s="24">
        <f t="shared" si="178"/>
        <v>1739496285</v>
      </c>
      <c r="P686" s="24">
        <v>0</v>
      </c>
      <c r="Q686" s="24">
        <v>248499468</v>
      </c>
      <c r="R686" s="24">
        <v>0</v>
      </c>
      <c r="S686" s="24">
        <v>248499468</v>
      </c>
      <c r="T686" s="24">
        <v>248499468</v>
      </c>
      <c r="U686" s="24">
        <v>0</v>
      </c>
      <c r="V686" s="24">
        <v>1242497349</v>
      </c>
      <c r="W686" s="24">
        <v>0</v>
      </c>
      <c r="X686" s="24">
        <f t="shared" si="177"/>
        <v>1242497349</v>
      </c>
      <c r="Y686" s="12">
        <f t="shared" si="169"/>
        <v>0.14285714211801262</v>
      </c>
      <c r="Z686" s="12">
        <f t="shared" si="170"/>
        <v>0.14285714211801262</v>
      </c>
      <c r="AA686" s="12">
        <f t="shared" si="171"/>
        <v>0.14285714211801262</v>
      </c>
      <c r="AB686" s="13">
        <f t="shared" si="172"/>
        <v>0.28571428423602524</v>
      </c>
    </row>
    <row r="687" spans="1:28" ht="58" outlineLevel="2" x14ac:dyDescent="0.35">
      <c r="A687" s="25" t="s">
        <v>245</v>
      </c>
      <c r="B687" s="25" t="s">
        <v>217</v>
      </c>
      <c r="C687" s="25" t="s">
        <v>101</v>
      </c>
      <c r="D687" s="25" t="s">
        <v>127</v>
      </c>
      <c r="E687" s="25" t="s">
        <v>104</v>
      </c>
      <c r="F687" s="26" t="s">
        <v>35</v>
      </c>
      <c r="G687" s="25">
        <v>1320</v>
      </c>
      <c r="H687" s="25">
        <v>709300000</v>
      </c>
      <c r="I687" s="26" t="s">
        <v>32</v>
      </c>
      <c r="J687" s="27" t="s">
        <v>560</v>
      </c>
      <c r="K687" s="24">
        <v>82767240</v>
      </c>
      <c r="L687" s="24">
        <v>82767240</v>
      </c>
      <c r="M687" s="24">
        <v>0</v>
      </c>
      <c r="N687" s="24">
        <v>0</v>
      </c>
      <c r="O687" s="24">
        <f t="shared" si="178"/>
        <v>82767240</v>
      </c>
      <c r="P687" s="24">
        <v>0</v>
      </c>
      <c r="Q687" s="24">
        <v>14680126.279999999</v>
      </c>
      <c r="R687" s="24">
        <v>0</v>
      </c>
      <c r="S687" s="24">
        <v>6011683.7199999997</v>
      </c>
      <c r="T687" s="24">
        <v>6011683.7199999997</v>
      </c>
      <c r="U687" s="24">
        <v>0</v>
      </c>
      <c r="V687" s="24">
        <v>62075430</v>
      </c>
      <c r="W687" s="24">
        <v>0</v>
      </c>
      <c r="X687" s="24">
        <f t="shared" si="177"/>
        <v>62075430</v>
      </c>
      <c r="Y687" s="12">
        <f t="shared" si="169"/>
        <v>7.2633613492488092E-2</v>
      </c>
      <c r="Z687" s="12">
        <f t="shared" si="170"/>
        <v>7.2633613492488092E-2</v>
      </c>
      <c r="AA687" s="12">
        <f t="shared" si="171"/>
        <v>0.17736638650751191</v>
      </c>
      <c r="AB687" s="13">
        <f t="shared" si="172"/>
        <v>0.25</v>
      </c>
    </row>
    <row r="688" spans="1:28" ht="58" outlineLevel="2" x14ac:dyDescent="0.35">
      <c r="A688" s="25" t="s">
        <v>245</v>
      </c>
      <c r="B688" s="25" t="s">
        <v>217</v>
      </c>
      <c r="C688" s="25" t="s">
        <v>101</v>
      </c>
      <c r="D688" s="25" t="s">
        <v>127</v>
      </c>
      <c r="E688" s="25" t="s">
        <v>260</v>
      </c>
      <c r="F688" s="26" t="s">
        <v>35</v>
      </c>
      <c r="G688" s="25">
        <v>1320</v>
      </c>
      <c r="H688" s="25">
        <v>709300000</v>
      </c>
      <c r="I688" s="26" t="s">
        <v>32</v>
      </c>
      <c r="J688" s="27" t="s">
        <v>561</v>
      </c>
      <c r="K688" s="24">
        <v>1874587</v>
      </c>
      <c r="L688" s="24">
        <v>1874587</v>
      </c>
      <c r="M688" s="24">
        <v>0</v>
      </c>
      <c r="N688" s="24">
        <v>0</v>
      </c>
      <c r="O688" s="24">
        <f t="shared" si="178"/>
        <v>1874587</v>
      </c>
      <c r="P688" s="24">
        <v>0</v>
      </c>
      <c r="Q688" s="24">
        <v>332489.96999999997</v>
      </c>
      <c r="R688" s="24">
        <v>0</v>
      </c>
      <c r="S688" s="24">
        <v>136158.03</v>
      </c>
      <c r="T688" s="24">
        <v>136158.03</v>
      </c>
      <c r="U688" s="24">
        <v>0</v>
      </c>
      <c r="V688" s="24">
        <v>1405939</v>
      </c>
      <c r="W688" s="24">
        <v>0</v>
      </c>
      <c r="X688" s="24">
        <f t="shared" si="177"/>
        <v>1405939</v>
      </c>
      <c r="Y688" s="12">
        <f t="shared" si="169"/>
        <v>7.2633614764212068E-2</v>
      </c>
      <c r="Z688" s="12">
        <f t="shared" si="170"/>
        <v>7.2633614764212068E-2</v>
      </c>
      <c r="AA688" s="12">
        <f t="shared" si="171"/>
        <v>0.1773670520493314</v>
      </c>
      <c r="AB688" s="13">
        <f t="shared" si="172"/>
        <v>0.25000066681354349</v>
      </c>
    </row>
    <row r="689" spans="1:28" ht="145" outlineLevel="2" x14ac:dyDescent="0.35">
      <c r="A689" s="25" t="s">
        <v>245</v>
      </c>
      <c r="B689" s="25" t="s">
        <v>266</v>
      </c>
      <c r="C689" s="25" t="s">
        <v>101</v>
      </c>
      <c r="D689" s="25" t="s">
        <v>127</v>
      </c>
      <c r="E689" s="25" t="s">
        <v>103</v>
      </c>
      <c r="F689" s="26" t="s">
        <v>35</v>
      </c>
      <c r="G689" s="25">
        <v>1320</v>
      </c>
      <c r="H689" s="25">
        <v>709500000</v>
      </c>
      <c r="I689" s="26" t="s">
        <v>32</v>
      </c>
      <c r="J689" s="27" t="s">
        <v>571</v>
      </c>
      <c r="K689" s="24">
        <v>74100000</v>
      </c>
      <c r="L689" s="24">
        <v>74100000</v>
      </c>
      <c r="M689" s="24">
        <v>0</v>
      </c>
      <c r="N689" s="24">
        <v>0</v>
      </c>
      <c r="O689" s="24">
        <f t="shared" si="178"/>
        <v>74100000</v>
      </c>
      <c r="P689" s="24">
        <v>0</v>
      </c>
      <c r="Q689" s="24">
        <v>10032657.5</v>
      </c>
      <c r="R689" s="24">
        <v>0</v>
      </c>
      <c r="S689" s="24">
        <v>8492342.5</v>
      </c>
      <c r="T689" s="24">
        <v>8492342.5</v>
      </c>
      <c r="U689" s="24">
        <v>0</v>
      </c>
      <c r="V689" s="24">
        <v>55575000</v>
      </c>
      <c r="W689" s="24">
        <v>0</v>
      </c>
      <c r="X689" s="24">
        <f t="shared" si="177"/>
        <v>55575000</v>
      </c>
      <c r="Y689" s="12">
        <f t="shared" si="169"/>
        <v>0.11460651147098516</v>
      </c>
      <c r="Z689" s="12">
        <f t="shared" si="170"/>
        <v>0.11460651147098516</v>
      </c>
      <c r="AA689" s="12">
        <f t="shared" si="171"/>
        <v>0.13539348852901484</v>
      </c>
      <c r="AB689" s="13">
        <f t="shared" si="172"/>
        <v>0.25</v>
      </c>
    </row>
    <row r="690" spans="1:28" outlineLevel="1" x14ac:dyDescent="0.35">
      <c r="A690" s="29"/>
      <c r="B690" s="29"/>
      <c r="C690" s="29"/>
      <c r="D690" s="29" t="s">
        <v>366</v>
      </c>
      <c r="E690" s="29"/>
      <c r="F690" s="39"/>
      <c r="G690" s="29"/>
      <c r="H690" s="29"/>
      <c r="I690" s="39"/>
      <c r="J690" s="40"/>
      <c r="K690" s="30">
        <f t="shared" ref="K690:X690" si="179">SUBTOTAL(9,K681:K689)</f>
        <v>3541106291</v>
      </c>
      <c r="L690" s="30">
        <f t="shared" si="179"/>
        <v>3541106291</v>
      </c>
      <c r="M690" s="30">
        <f t="shared" si="179"/>
        <v>0</v>
      </c>
      <c r="N690" s="30">
        <f t="shared" si="179"/>
        <v>0</v>
      </c>
      <c r="O690" s="30">
        <f t="shared" si="179"/>
        <v>3541106291</v>
      </c>
      <c r="P690" s="30">
        <f t="shared" si="179"/>
        <v>0</v>
      </c>
      <c r="Q690" s="30">
        <f t="shared" si="179"/>
        <v>433465416.40999997</v>
      </c>
      <c r="R690" s="30">
        <f t="shared" si="179"/>
        <v>0</v>
      </c>
      <c r="S690" s="30">
        <f t="shared" si="179"/>
        <v>496853378.59000003</v>
      </c>
      <c r="T690" s="30">
        <f t="shared" si="179"/>
        <v>496853378.59000003</v>
      </c>
      <c r="U690" s="30">
        <f t="shared" si="179"/>
        <v>44729332</v>
      </c>
      <c r="V690" s="30">
        <f t="shared" si="179"/>
        <v>2610787496</v>
      </c>
      <c r="W690" s="30">
        <f t="shared" si="179"/>
        <v>0</v>
      </c>
      <c r="X690" s="30">
        <f t="shared" si="179"/>
        <v>2610787496</v>
      </c>
      <c r="Y690" s="14">
        <f t="shared" si="169"/>
        <v>0.14031021318190645</v>
      </c>
      <c r="Z690" s="14">
        <f t="shared" si="170"/>
        <v>0.14031021318190645</v>
      </c>
      <c r="AA690" s="14">
        <f t="shared" si="171"/>
        <v>0.1224096033241607</v>
      </c>
      <c r="AB690" s="15">
        <f t="shared" si="172"/>
        <v>0.26271981650606713</v>
      </c>
    </row>
    <row r="691" spans="1:28" ht="101.5" outlineLevel="2" x14ac:dyDescent="0.35">
      <c r="A691" s="25" t="s">
        <v>141</v>
      </c>
      <c r="B691" s="25" t="s">
        <v>31</v>
      </c>
      <c r="C691" s="25" t="s">
        <v>101</v>
      </c>
      <c r="D691" s="25" t="s">
        <v>197</v>
      </c>
      <c r="E691" s="25" t="s">
        <v>34</v>
      </c>
      <c r="F691" s="26" t="s">
        <v>35</v>
      </c>
      <c r="G691" s="25">
        <v>1320</v>
      </c>
      <c r="H691" s="25">
        <v>709800000</v>
      </c>
      <c r="I691" s="26" t="s">
        <v>32</v>
      </c>
      <c r="J691" s="27" t="s">
        <v>458</v>
      </c>
      <c r="K691" s="24">
        <v>1088257512</v>
      </c>
      <c r="L691" s="24">
        <v>1088257512</v>
      </c>
      <c r="M691" s="24">
        <v>0</v>
      </c>
      <c r="N691" s="24">
        <v>0</v>
      </c>
      <c r="O691" s="24">
        <f t="shared" si="178"/>
        <v>1088257512</v>
      </c>
      <c r="P691" s="24">
        <v>0</v>
      </c>
      <c r="Q691" s="24">
        <v>413475380.49000001</v>
      </c>
      <c r="R691" s="24">
        <v>0</v>
      </c>
      <c r="S691" s="24">
        <v>25431581.510000002</v>
      </c>
      <c r="T691" s="24">
        <v>22648239.140000001</v>
      </c>
      <c r="U691" s="24">
        <v>0</v>
      </c>
      <c r="V691" s="24">
        <v>649350550</v>
      </c>
      <c r="W691" s="24">
        <v>0</v>
      </c>
      <c r="X691" s="24">
        <f>+$O691-$P691-$Q691-$R691-$S691-$W691</f>
        <v>649350550</v>
      </c>
      <c r="Y691" s="12">
        <f t="shared" si="169"/>
        <v>2.3369084274237475E-2</v>
      </c>
      <c r="Z691" s="12">
        <f t="shared" si="170"/>
        <v>2.3369084274237475E-2</v>
      </c>
      <c r="AA691" s="12">
        <f t="shared" si="171"/>
        <v>0.3799425925671901</v>
      </c>
      <c r="AB691" s="13">
        <f t="shared" si="172"/>
        <v>0.40331167684142755</v>
      </c>
    </row>
    <row r="692" spans="1:28" ht="101.5" outlineLevel="2" x14ac:dyDescent="0.35">
      <c r="A692" s="25" t="s">
        <v>199</v>
      </c>
      <c r="B692" s="25" t="s">
        <v>217</v>
      </c>
      <c r="C692" s="25" t="s">
        <v>101</v>
      </c>
      <c r="D692" s="25" t="s">
        <v>197</v>
      </c>
      <c r="E692" s="25" t="s">
        <v>34</v>
      </c>
      <c r="F692" s="26" t="s">
        <v>35</v>
      </c>
      <c r="G692" s="25">
        <v>1320</v>
      </c>
      <c r="H692" s="25">
        <v>709800000</v>
      </c>
      <c r="I692" s="26" t="s">
        <v>32</v>
      </c>
      <c r="J692" s="27" t="s">
        <v>486</v>
      </c>
      <c r="K692" s="24">
        <v>1000000</v>
      </c>
      <c r="L692" s="24">
        <v>1000000</v>
      </c>
      <c r="M692" s="24">
        <v>0</v>
      </c>
      <c r="N692" s="24">
        <v>0</v>
      </c>
      <c r="O692" s="24">
        <f t="shared" si="178"/>
        <v>1000000</v>
      </c>
      <c r="P692" s="24">
        <v>0</v>
      </c>
      <c r="Q692" s="24">
        <v>0</v>
      </c>
      <c r="R692" s="24">
        <v>0</v>
      </c>
      <c r="S692" s="24">
        <v>0</v>
      </c>
      <c r="T692" s="24">
        <v>0</v>
      </c>
      <c r="U692" s="24">
        <v>250000</v>
      </c>
      <c r="V692" s="24">
        <v>1000000</v>
      </c>
      <c r="W692" s="24">
        <v>0</v>
      </c>
      <c r="X692" s="24">
        <f>+$O692-$P692-$Q692-$R692-$S692-$W692</f>
        <v>1000000</v>
      </c>
      <c r="Y692" s="12">
        <f t="shared" si="169"/>
        <v>0</v>
      </c>
      <c r="Z692" s="12">
        <f t="shared" si="170"/>
        <v>0</v>
      </c>
      <c r="AA692" s="12">
        <f t="shared" si="171"/>
        <v>0</v>
      </c>
      <c r="AB692" s="13">
        <f t="shared" si="172"/>
        <v>0</v>
      </c>
    </row>
    <row r="693" spans="1:28" outlineLevel="1" x14ac:dyDescent="0.35">
      <c r="A693" s="29"/>
      <c r="B693" s="29"/>
      <c r="C693" s="29"/>
      <c r="D693" s="29" t="s">
        <v>367</v>
      </c>
      <c r="E693" s="29"/>
      <c r="F693" s="39"/>
      <c r="G693" s="29"/>
      <c r="H693" s="29"/>
      <c r="I693" s="39"/>
      <c r="J693" s="40"/>
      <c r="K693" s="30">
        <f t="shared" ref="K693:X693" si="180">SUBTOTAL(9,K691:K692)</f>
        <v>1089257512</v>
      </c>
      <c r="L693" s="30">
        <f t="shared" si="180"/>
        <v>1089257512</v>
      </c>
      <c r="M693" s="30">
        <f t="shared" si="180"/>
        <v>0</v>
      </c>
      <c r="N693" s="30">
        <f t="shared" si="180"/>
        <v>0</v>
      </c>
      <c r="O693" s="30">
        <f t="shared" si="180"/>
        <v>1089257512</v>
      </c>
      <c r="P693" s="30">
        <f t="shared" si="180"/>
        <v>0</v>
      </c>
      <c r="Q693" s="30">
        <f t="shared" si="180"/>
        <v>413475380.49000001</v>
      </c>
      <c r="R693" s="30">
        <f t="shared" si="180"/>
        <v>0</v>
      </c>
      <c r="S693" s="30">
        <f t="shared" si="180"/>
        <v>25431581.510000002</v>
      </c>
      <c r="T693" s="30">
        <f t="shared" si="180"/>
        <v>22648239.140000001</v>
      </c>
      <c r="U693" s="30">
        <f t="shared" si="180"/>
        <v>250000</v>
      </c>
      <c r="V693" s="30">
        <f t="shared" si="180"/>
        <v>650350550</v>
      </c>
      <c r="W693" s="30">
        <f t="shared" si="180"/>
        <v>0</v>
      </c>
      <c r="X693" s="30">
        <f t="shared" si="180"/>
        <v>650350550</v>
      </c>
      <c r="Y693" s="14">
        <f t="shared" si="169"/>
        <v>2.3347630133213167E-2</v>
      </c>
      <c r="Z693" s="14">
        <f t="shared" si="170"/>
        <v>2.3347630133213167E-2</v>
      </c>
      <c r="AA693" s="14">
        <f t="shared" si="171"/>
        <v>0.37959378377920244</v>
      </c>
      <c r="AB693" s="15">
        <f t="shared" si="172"/>
        <v>0.40294141391241561</v>
      </c>
    </row>
    <row r="694" spans="1:28" outlineLevel="2" x14ac:dyDescent="0.35">
      <c r="A694" s="25" t="s">
        <v>245</v>
      </c>
      <c r="B694" s="25" t="s">
        <v>200</v>
      </c>
      <c r="C694" s="25" t="s">
        <v>101</v>
      </c>
      <c r="D694" s="25" t="s">
        <v>250</v>
      </c>
      <c r="E694" s="25" t="s">
        <v>34</v>
      </c>
      <c r="F694" s="26" t="s">
        <v>35</v>
      </c>
      <c r="G694" s="25">
        <v>1320</v>
      </c>
      <c r="H694" s="25">
        <v>709120000</v>
      </c>
      <c r="I694" s="26" t="s">
        <v>32</v>
      </c>
      <c r="J694" s="27" t="s">
        <v>251</v>
      </c>
      <c r="K694" s="24">
        <v>5280000</v>
      </c>
      <c r="L694" s="24">
        <v>5280000</v>
      </c>
      <c r="M694" s="24">
        <v>0</v>
      </c>
      <c r="N694" s="24">
        <v>0</v>
      </c>
      <c r="O694" s="24">
        <f t="shared" si="178"/>
        <v>5280000</v>
      </c>
      <c r="P694" s="24">
        <v>0</v>
      </c>
      <c r="Q694" s="24">
        <v>980000</v>
      </c>
      <c r="R694" s="24">
        <v>0</v>
      </c>
      <c r="S694" s="24">
        <v>0</v>
      </c>
      <c r="T694" s="24">
        <v>0</v>
      </c>
      <c r="U694" s="24">
        <v>0</v>
      </c>
      <c r="V694" s="24">
        <v>4300000</v>
      </c>
      <c r="W694" s="24">
        <v>0</v>
      </c>
      <c r="X694" s="24">
        <f>+$O694-$P694-$Q694-$R694-$S694-$W694</f>
        <v>4300000</v>
      </c>
      <c r="Y694" s="12">
        <f t="shared" si="169"/>
        <v>0</v>
      </c>
      <c r="Z694" s="12">
        <f t="shared" si="170"/>
        <v>0</v>
      </c>
      <c r="AA694" s="12">
        <f t="shared" si="171"/>
        <v>0.18560606060606061</v>
      </c>
      <c r="AB694" s="13">
        <f t="shared" si="172"/>
        <v>0.18560606060606061</v>
      </c>
    </row>
    <row r="695" spans="1:28" outlineLevel="2" x14ac:dyDescent="0.35">
      <c r="A695" s="25" t="s">
        <v>245</v>
      </c>
      <c r="B695" s="25" t="s">
        <v>204</v>
      </c>
      <c r="C695" s="25" t="s">
        <v>101</v>
      </c>
      <c r="D695" s="25" t="s">
        <v>250</v>
      </c>
      <c r="E695" s="25" t="s">
        <v>34</v>
      </c>
      <c r="F695" s="26" t="s">
        <v>35</v>
      </c>
      <c r="G695" s="25">
        <v>1320</v>
      </c>
      <c r="H695" s="25">
        <v>709210000</v>
      </c>
      <c r="I695" s="26" t="s">
        <v>32</v>
      </c>
      <c r="J695" s="27" t="s">
        <v>251</v>
      </c>
      <c r="K695" s="24">
        <v>880000</v>
      </c>
      <c r="L695" s="24">
        <v>880000</v>
      </c>
      <c r="M695" s="24">
        <v>0</v>
      </c>
      <c r="N695" s="24">
        <v>0</v>
      </c>
      <c r="O695" s="24">
        <f t="shared" si="178"/>
        <v>880000</v>
      </c>
      <c r="P695" s="24">
        <v>0</v>
      </c>
      <c r="Q695" s="24">
        <v>176000</v>
      </c>
      <c r="R695" s="24">
        <v>0</v>
      </c>
      <c r="S695" s="24">
        <v>0</v>
      </c>
      <c r="T695" s="24">
        <v>0</v>
      </c>
      <c r="U695" s="24">
        <v>0</v>
      </c>
      <c r="V695" s="24">
        <v>704000</v>
      </c>
      <c r="W695" s="24">
        <v>0</v>
      </c>
      <c r="X695" s="24">
        <f>+$O695-$P695-$Q695-$R695-$S695-$W695</f>
        <v>704000</v>
      </c>
      <c r="Y695" s="12">
        <f t="shared" si="169"/>
        <v>0</v>
      </c>
      <c r="Z695" s="12">
        <f t="shared" si="170"/>
        <v>0</v>
      </c>
      <c r="AA695" s="12">
        <f t="shared" si="171"/>
        <v>0.2</v>
      </c>
      <c r="AB695" s="13">
        <f t="shared" si="172"/>
        <v>0.2</v>
      </c>
    </row>
    <row r="696" spans="1:28" outlineLevel="2" x14ac:dyDescent="0.35">
      <c r="A696" s="25" t="s">
        <v>245</v>
      </c>
      <c r="B696" s="25" t="s">
        <v>217</v>
      </c>
      <c r="C696" s="25" t="s">
        <v>101</v>
      </c>
      <c r="D696" s="25" t="s">
        <v>250</v>
      </c>
      <c r="E696" s="25" t="s">
        <v>34</v>
      </c>
      <c r="F696" s="26" t="s">
        <v>35</v>
      </c>
      <c r="G696" s="25">
        <v>1320</v>
      </c>
      <c r="H696" s="25">
        <v>709300000</v>
      </c>
      <c r="I696" s="26" t="s">
        <v>32</v>
      </c>
      <c r="J696" s="27" t="s">
        <v>251</v>
      </c>
      <c r="K696" s="24">
        <v>1232000</v>
      </c>
      <c r="L696" s="24">
        <v>1232000</v>
      </c>
      <c r="M696" s="24">
        <v>0</v>
      </c>
      <c r="N696" s="24">
        <v>0</v>
      </c>
      <c r="O696" s="24">
        <f t="shared" si="178"/>
        <v>1232000</v>
      </c>
      <c r="P696" s="24">
        <v>0</v>
      </c>
      <c r="Q696" s="24">
        <v>246400</v>
      </c>
      <c r="R696" s="24">
        <v>0</v>
      </c>
      <c r="S696" s="24">
        <v>0</v>
      </c>
      <c r="T696" s="24">
        <v>0</v>
      </c>
      <c r="U696" s="24">
        <v>0</v>
      </c>
      <c r="V696" s="24">
        <v>985600</v>
      </c>
      <c r="W696" s="24">
        <v>0</v>
      </c>
      <c r="X696" s="24">
        <f>+$O696-$P696-$Q696-$R696-$S696-$W696</f>
        <v>985600</v>
      </c>
      <c r="Y696" s="12">
        <f t="shared" si="169"/>
        <v>0</v>
      </c>
      <c r="Z696" s="12">
        <f t="shared" si="170"/>
        <v>0</v>
      </c>
      <c r="AA696" s="12">
        <f t="shared" si="171"/>
        <v>0.2</v>
      </c>
      <c r="AB696" s="13">
        <f t="shared" si="172"/>
        <v>0.2</v>
      </c>
    </row>
    <row r="697" spans="1:28" outlineLevel="2" x14ac:dyDescent="0.35">
      <c r="A697" s="25" t="s">
        <v>245</v>
      </c>
      <c r="B697" s="25" t="s">
        <v>266</v>
      </c>
      <c r="C697" s="25" t="s">
        <v>101</v>
      </c>
      <c r="D697" s="25" t="s">
        <v>250</v>
      </c>
      <c r="E697" s="25" t="s">
        <v>34</v>
      </c>
      <c r="F697" s="26" t="s">
        <v>35</v>
      </c>
      <c r="G697" s="25">
        <v>1320</v>
      </c>
      <c r="H697" s="25">
        <v>709500000</v>
      </c>
      <c r="I697" s="26" t="s">
        <v>32</v>
      </c>
      <c r="J697" s="27" t="s">
        <v>251</v>
      </c>
      <c r="K697" s="24">
        <v>528000</v>
      </c>
      <c r="L697" s="24">
        <v>528000</v>
      </c>
      <c r="M697" s="24">
        <v>0</v>
      </c>
      <c r="N697" s="24">
        <v>0</v>
      </c>
      <c r="O697" s="24">
        <f t="shared" si="178"/>
        <v>528000</v>
      </c>
      <c r="P697" s="24">
        <v>0</v>
      </c>
      <c r="Q697" s="24">
        <v>105600</v>
      </c>
      <c r="R697" s="24">
        <v>0</v>
      </c>
      <c r="S697" s="24">
        <v>0</v>
      </c>
      <c r="T697" s="24">
        <v>0</v>
      </c>
      <c r="U697" s="24">
        <v>0</v>
      </c>
      <c r="V697" s="24">
        <v>422400</v>
      </c>
      <c r="W697" s="24">
        <v>0</v>
      </c>
      <c r="X697" s="24">
        <f>+$O697-$P697-$Q697-$R697-$S697-$W697</f>
        <v>422400</v>
      </c>
      <c r="Y697" s="12">
        <f t="shared" si="169"/>
        <v>0</v>
      </c>
      <c r="Z697" s="12">
        <f t="shared" si="170"/>
        <v>0</v>
      </c>
      <c r="AA697" s="12">
        <f t="shared" si="171"/>
        <v>0.2</v>
      </c>
      <c r="AB697" s="13">
        <f t="shared" si="172"/>
        <v>0.2</v>
      </c>
    </row>
    <row r="698" spans="1:28" outlineLevel="2" x14ac:dyDescent="0.35">
      <c r="A698" s="25" t="s">
        <v>245</v>
      </c>
      <c r="B698" s="25" t="s">
        <v>269</v>
      </c>
      <c r="C698" s="25" t="s">
        <v>101</v>
      </c>
      <c r="D698" s="25" t="s">
        <v>250</v>
      </c>
      <c r="E698" s="25" t="s">
        <v>34</v>
      </c>
      <c r="F698" s="26" t="s">
        <v>35</v>
      </c>
      <c r="G698" s="25">
        <v>1320</v>
      </c>
      <c r="H698" s="25">
        <v>709500000</v>
      </c>
      <c r="I698" s="26" t="s">
        <v>32</v>
      </c>
      <c r="J698" s="27" t="s">
        <v>251</v>
      </c>
      <c r="K698" s="24">
        <v>880000</v>
      </c>
      <c r="L698" s="24">
        <v>880000</v>
      </c>
      <c r="M698" s="24">
        <v>0</v>
      </c>
      <c r="N698" s="24">
        <v>0</v>
      </c>
      <c r="O698" s="24">
        <f t="shared" si="178"/>
        <v>880000</v>
      </c>
      <c r="P698" s="24">
        <v>0</v>
      </c>
      <c r="Q698" s="24">
        <v>176000</v>
      </c>
      <c r="R698" s="24">
        <v>0</v>
      </c>
      <c r="S698" s="24">
        <v>0</v>
      </c>
      <c r="T698" s="24">
        <v>0</v>
      </c>
      <c r="U698" s="24">
        <v>0</v>
      </c>
      <c r="V698" s="24">
        <v>704000</v>
      </c>
      <c r="W698" s="24">
        <v>0</v>
      </c>
      <c r="X698" s="24">
        <f>+$O698-$P698-$Q698-$R698-$S698-$W698</f>
        <v>704000</v>
      </c>
      <c r="Y698" s="12">
        <f t="shared" si="169"/>
        <v>0</v>
      </c>
      <c r="Z698" s="12">
        <f t="shared" si="170"/>
        <v>0</v>
      </c>
      <c r="AA698" s="12">
        <f t="shared" si="171"/>
        <v>0.2</v>
      </c>
      <c r="AB698" s="13">
        <f t="shared" si="172"/>
        <v>0.2</v>
      </c>
    </row>
    <row r="699" spans="1:28" outlineLevel="1" x14ac:dyDescent="0.35">
      <c r="A699" s="29"/>
      <c r="B699" s="29"/>
      <c r="C699" s="29"/>
      <c r="D699" s="29" t="s">
        <v>368</v>
      </c>
      <c r="E699" s="29"/>
      <c r="F699" s="39"/>
      <c r="G699" s="29"/>
      <c r="H699" s="29"/>
      <c r="I699" s="39"/>
      <c r="J699" s="40"/>
      <c r="K699" s="30">
        <f t="shared" ref="K699:X699" si="181">SUBTOTAL(9,K694:K698)</f>
        <v>8800000</v>
      </c>
      <c r="L699" s="30">
        <f t="shared" si="181"/>
        <v>8800000</v>
      </c>
      <c r="M699" s="30">
        <f t="shared" si="181"/>
        <v>0</v>
      </c>
      <c r="N699" s="30">
        <f t="shared" si="181"/>
        <v>0</v>
      </c>
      <c r="O699" s="30">
        <f t="shared" si="181"/>
        <v>8800000</v>
      </c>
      <c r="P699" s="30">
        <f t="shared" si="181"/>
        <v>0</v>
      </c>
      <c r="Q699" s="30">
        <f t="shared" si="181"/>
        <v>1684000</v>
      </c>
      <c r="R699" s="30">
        <f t="shared" si="181"/>
        <v>0</v>
      </c>
      <c r="S699" s="30">
        <f t="shared" si="181"/>
        <v>0</v>
      </c>
      <c r="T699" s="30">
        <f t="shared" si="181"/>
        <v>0</v>
      </c>
      <c r="U699" s="30">
        <f t="shared" si="181"/>
        <v>0</v>
      </c>
      <c r="V699" s="30">
        <f t="shared" si="181"/>
        <v>7116000</v>
      </c>
      <c r="W699" s="30">
        <f t="shared" si="181"/>
        <v>0</v>
      </c>
      <c r="X699" s="30">
        <f t="shared" si="181"/>
        <v>7116000</v>
      </c>
      <c r="Y699" s="14">
        <f t="shared" si="169"/>
        <v>0</v>
      </c>
      <c r="Z699" s="14">
        <f t="shared" si="170"/>
        <v>0</v>
      </c>
      <c r="AA699" s="14">
        <f t="shared" si="171"/>
        <v>0.19136363636363637</v>
      </c>
      <c r="AB699" s="15">
        <f t="shared" si="172"/>
        <v>0.19136363636363637</v>
      </c>
    </row>
    <row r="700" spans="1:28" ht="87" outlineLevel="2" x14ac:dyDescent="0.35">
      <c r="A700" s="25" t="s">
        <v>30</v>
      </c>
      <c r="B700" s="25" t="s">
        <v>31</v>
      </c>
      <c r="C700" s="25" t="s">
        <v>101</v>
      </c>
      <c r="D700" s="25" t="s">
        <v>128</v>
      </c>
      <c r="E700" s="25" t="s">
        <v>129</v>
      </c>
      <c r="F700" s="26" t="s">
        <v>35</v>
      </c>
      <c r="G700" s="25">
        <v>1330</v>
      </c>
      <c r="H700" s="25">
        <v>701130000</v>
      </c>
      <c r="I700" s="26" t="s">
        <v>32</v>
      </c>
      <c r="J700" s="27" t="s">
        <v>426</v>
      </c>
      <c r="K700" s="24">
        <v>15900000</v>
      </c>
      <c r="L700" s="24">
        <v>15900000</v>
      </c>
      <c r="M700" s="24">
        <v>0</v>
      </c>
      <c r="N700" s="24">
        <v>0</v>
      </c>
      <c r="O700" s="24">
        <f t="shared" si="178"/>
        <v>15900000</v>
      </c>
      <c r="P700" s="24">
        <v>0</v>
      </c>
      <c r="Q700" s="24">
        <v>2736550</v>
      </c>
      <c r="R700" s="24">
        <v>0</v>
      </c>
      <c r="S700" s="24">
        <v>1238450</v>
      </c>
      <c r="T700" s="24">
        <v>1238450</v>
      </c>
      <c r="U700" s="24">
        <v>0</v>
      </c>
      <c r="V700" s="24">
        <v>11925000</v>
      </c>
      <c r="W700" s="24">
        <v>0</v>
      </c>
      <c r="X700" s="24">
        <f t="shared" ref="X700:X708" si="182">+$O700-$P700-$Q700-$R700-$S700-$W700</f>
        <v>11925000</v>
      </c>
      <c r="Y700" s="12">
        <f t="shared" si="169"/>
        <v>7.7889937106918244E-2</v>
      </c>
      <c r="Z700" s="12">
        <f t="shared" si="170"/>
        <v>7.7889937106918244E-2</v>
      </c>
      <c r="AA700" s="12">
        <f t="shared" si="171"/>
        <v>0.17211006289308176</v>
      </c>
      <c r="AB700" s="13">
        <f t="shared" si="172"/>
        <v>0.25</v>
      </c>
    </row>
    <row r="701" spans="1:28" ht="101.5" outlineLevel="2" x14ac:dyDescent="0.35">
      <c r="A701" s="25" t="s">
        <v>30</v>
      </c>
      <c r="B701" s="25" t="s">
        <v>31</v>
      </c>
      <c r="C701" s="25" t="s">
        <v>101</v>
      </c>
      <c r="D701" s="25" t="s">
        <v>128</v>
      </c>
      <c r="E701" s="25" t="s">
        <v>130</v>
      </c>
      <c r="F701" s="26" t="s">
        <v>35</v>
      </c>
      <c r="G701" s="25">
        <v>1330</v>
      </c>
      <c r="H701" s="25">
        <v>701130000</v>
      </c>
      <c r="I701" s="26" t="s">
        <v>32</v>
      </c>
      <c r="J701" s="27" t="s">
        <v>427</v>
      </c>
      <c r="K701" s="24">
        <v>117483849</v>
      </c>
      <c r="L701" s="24">
        <v>117483849</v>
      </c>
      <c r="M701" s="24">
        <v>0</v>
      </c>
      <c r="N701" s="24">
        <v>0</v>
      </c>
      <c r="O701" s="24">
        <f t="shared" si="178"/>
        <v>117483849</v>
      </c>
      <c r="P701" s="24">
        <v>0</v>
      </c>
      <c r="Q701" s="24">
        <v>4036723.8</v>
      </c>
      <c r="R701" s="24">
        <v>0</v>
      </c>
      <c r="S701" s="24">
        <v>113447125.2</v>
      </c>
      <c r="T701" s="24">
        <v>113447125.2</v>
      </c>
      <c r="U701" s="24">
        <v>0</v>
      </c>
      <c r="V701" s="24">
        <v>0</v>
      </c>
      <c r="W701" s="24">
        <v>0</v>
      </c>
      <c r="X701" s="24">
        <f t="shared" si="182"/>
        <v>0</v>
      </c>
      <c r="Y701" s="12">
        <f t="shared" si="169"/>
        <v>0.96564018088988557</v>
      </c>
      <c r="Z701" s="12">
        <f t="shared" si="170"/>
        <v>0.96564018088988557</v>
      </c>
      <c r="AA701" s="12">
        <f t="shared" si="171"/>
        <v>3.4359819110114445E-2</v>
      </c>
      <c r="AB701" s="13">
        <f t="shared" si="172"/>
        <v>1</v>
      </c>
    </row>
    <row r="702" spans="1:28" ht="58" outlineLevel="2" x14ac:dyDescent="0.35">
      <c r="A702" s="25" t="s">
        <v>30</v>
      </c>
      <c r="B702" s="25" t="s">
        <v>31</v>
      </c>
      <c r="C702" s="25" t="s">
        <v>101</v>
      </c>
      <c r="D702" s="25" t="s">
        <v>128</v>
      </c>
      <c r="E702" s="25" t="s">
        <v>131</v>
      </c>
      <c r="F702" s="26" t="s">
        <v>35</v>
      </c>
      <c r="G702" s="25">
        <v>1330</v>
      </c>
      <c r="H702" s="25">
        <v>701130000</v>
      </c>
      <c r="I702" s="26" t="s">
        <v>32</v>
      </c>
      <c r="J702" s="27" t="s">
        <v>428</v>
      </c>
      <c r="K702" s="24">
        <v>87450000</v>
      </c>
      <c r="L702" s="24">
        <v>87450000</v>
      </c>
      <c r="M702" s="24">
        <v>0</v>
      </c>
      <c r="N702" s="24">
        <v>0</v>
      </c>
      <c r="O702" s="24">
        <f t="shared" si="178"/>
        <v>87450000</v>
      </c>
      <c r="P702" s="24">
        <v>0</v>
      </c>
      <c r="Q702" s="24">
        <v>8190737.5</v>
      </c>
      <c r="R702" s="24">
        <v>0</v>
      </c>
      <c r="S702" s="24">
        <v>13671762.5</v>
      </c>
      <c r="T702" s="24">
        <v>13671762.5</v>
      </c>
      <c r="U702" s="24">
        <v>0</v>
      </c>
      <c r="V702" s="24">
        <v>65587500</v>
      </c>
      <c r="W702" s="24">
        <v>0</v>
      </c>
      <c r="X702" s="24">
        <f t="shared" si="182"/>
        <v>65587500</v>
      </c>
      <c r="Y702" s="12">
        <f t="shared" si="169"/>
        <v>0.1563380503144654</v>
      </c>
      <c r="Z702" s="12">
        <f t="shared" si="170"/>
        <v>0.1563380503144654</v>
      </c>
      <c r="AA702" s="12">
        <f t="shared" si="171"/>
        <v>9.3661949685534596E-2</v>
      </c>
      <c r="AB702" s="13">
        <f t="shared" si="172"/>
        <v>0.25</v>
      </c>
    </row>
    <row r="703" spans="1:28" ht="145" outlineLevel="2" x14ac:dyDescent="0.35">
      <c r="A703" s="25" t="s">
        <v>30</v>
      </c>
      <c r="B703" s="25" t="s">
        <v>31</v>
      </c>
      <c r="C703" s="25" t="s">
        <v>101</v>
      </c>
      <c r="D703" s="25" t="s">
        <v>128</v>
      </c>
      <c r="E703" s="25" t="s">
        <v>117</v>
      </c>
      <c r="F703" s="26" t="s">
        <v>35</v>
      </c>
      <c r="G703" s="25">
        <v>1330</v>
      </c>
      <c r="H703" s="25">
        <v>701130000</v>
      </c>
      <c r="I703" s="26" t="s">
        <v>32</v>
      </c>
      <c r="J703" s="27" t="s">
        <v>429</v>
      </c>
      <c r="K703" s="24">
        <v>20720350</v>
      </c>
      <c r="L703" s="24">
        <v>20720350</v>
      </c>
      <c r="M703" s="24">
        <v>0</v>
      </c>
      <c r="N703" s="24">
        <v>0</v>
      </c>
      <c r="O703" s="24">
        <f t="shared" si="178"/>
        <v>20720350</v>
      </c>
      <c r="P703" s="24">
        <v>0</v>
      </c>
      <c r="Q703" s="24">
        <v>1957320.95</v>
      </c>
      <c r="R703" s="24">
        <v>0</v>
      </c>
      <c r="S703" s="24">
        <v>3222767.05</v>
      </c>
      <c r="T703" s="24">
        <v>3222767.05</v>
      </c>
      <c r="U703" s="24">
        <v>0</v>
      </c>
      <c r="V703" s="24">
        <v>15540262</v>
      </c>
      <c r="W703" s="24">
        <v>0</v>
      </c>
      <c r="X703" s="24">
        <f t="shared" si="182"/>
        <v>15540262</v>
      </c>
      <c r="Y703" s="12">
        <f t="shared" si="169"/>
        <v>0.15553632298682213</v>
      </c>
      <c r="Z703" s="12">
        <f t="shared" si="170"/>
        <v>0.15553632298682213</v>
      </c>
      <c r="AA703" s="12">
        <f t="shared" si="171"/>
        <v>9.4463701144044385E-2</v>
      </c>
      <c r="AB703" s="13">
        <f t="shared" si="172"/>
        <v>0.25000002413086653</v>
      </c>
    </row>
    <row r="704" spans="1:28" ht="72.5" outlineLevel="2" x14ac:dyDescent="0.35">
      <c r="A704" s="25" t="s">
        <v>30</v>
      </c>
      <c r="B704" s="25" t="s">
        <v>31</v>
      </c>
      <c r="C704" s="25" t="s">
        <v>101</v>
      </c>
      <c r="D704" s="25" t="s">
        <v>128</v>
      </c>
      <c r="E704" s="25" t="s">
        <v>132</v>
      </c>
      <c r="F704" s="26" t="s">
        <v>35</v>
      </c>
      <c r="G704" s="25">
        <v>1330</v>
      </c>
      <c r="H704" s="25">
        <v>701130000</v>
      </c>
      <c r="I704" s="26" t="s">
        <v>32</v>
      </c>
      <c r="J704" s="27" t="s">
        <v>430</v>
      </c>
      <c r="K704" s="24">
        <v>48085840</v>
      </c>
      <c r="L704" s="24">
        <v>48085840</v>
      </c>
      <c r="M704" s="24">
        <v>0</v>
      </c>
      <c r="N704" s="24">
        <v>0</v>
      </c>
      <c r="O704" s="24">
        <f t="shared" si="178"/>
        <v>48085840</v>
      </c>
      <c r="P704" s="24">
        <v>0</v>
      </c>
      <c r="Q704" s="24">
        <v>4509630.93</v>
      </c>
      <c r="R704" s="24">
        <v>0</v>
      </c>
      <c r="S704" s="24">
        <v>7511828.0700000003</v>
      </c>
      <c r="T704" s="24">
        <v>7511828.0700000003</v>
      </c>
      <c r="U704" s="24">
        <v>0</v>
      </c>
      <c r="V704" s="24">
        <v>36064381</v>
      </c>
      <c r="W704" s="24">
        <v>0</v>
      </c>
      <c r="X704" s="24">
        <f t="shared" si="182"/>
        <v>36064381</v>
      </c>
      <c r="Y704" s="12">
        <f t="shared" si="169"/>
        <v>0.15621704996730848</v>
      </c>
      <c r="Z704" s="12">
        <f t="shared" si="170"/>
        <v>0.15621704996730848</v>
      </c>
      <c r="AA704" s="12">
        <f t="shared" si="171"/>
        <v>9.3782929236548629E-2</v>
      </c>
      <c r="AB704" s="13">
        <f t="shared" si="172"/>
        <v>0.24999997920385711</v>
      </c>
    </row>
    <row r="705" spans="1:28" ht="174" outlineLevel="2" x14ac:dyDescent="0.35">
      <c r="A705" s="25" t="s">
        <v>30</v>
      </c>
      <c r="B705" s="25" t="s">
        <v>31</v>
      </c>
      <c r="C705" s="25" t="s">
        <v>101</v>
      </c>
      <c r="D705" s="25" t="s">
        <v>128</v>
      </c>
      <c r="E705" s="25" t="s">
        <v>133</v>
      </c>
      <c r="F705" s="26" t="s">
        <v>35</v>
      </c>
      <c r="G705" s="25">
        <v>1330</v>
      </c>
      <c r="H705" s="25">
        <v>701130000</v>
      </c>
      <c r="I705" s="26" t="s">
        <v>32</v>
      </c>
      <c r="J705" s="27" t="s">
        <v>431</v>
      </c>
      <c r="K705" s="24">
        <v>45554051</v>
      </c>
      <c r="L705" s="24">
        <v>45554051</v>
      </c>
      <c r="M705" s="24">
        <v>0</v>
      </c>
      <c r="N705" s="24">
        <v>0</v>
      </c>
      <c r="O705" s="24">
        <f t="shared" si="178"/>
        <v>45554051</v>
      </c>
      <c r="P705" s="24">
        <v>0</v>
      </c>
      <c r="Q705" s="24">
        <v>45554051</v>
      </c>
      <c r="R705" s="24">
        <v>0</v>
      </c>
      <c r="S705" s="24">
        <v>0</v>
      </c>
      <c r="T705" s="24">
        <v>0</v>
      </c>
      <c r="U705" s="24">
        <v>0</v>
      </c>
      <c r="V705" s="24">
        <v>0</v>
      </c>
      <c r="W705" s="24">
        <v>0</v>
      </c>
      <c r="X705" s="24">
        <f t="shared" si="182"/>
        <v>0</v>
      </c>
      <c r="Y705" s="12">
        <f t="shared" si="169"/>
        <v>0</v>
      </c>
      <c r="Z705" s="12">
        <f t="shared" si="170"/>
        <v>0</v>
      </c>
      <c r="AA705" s="12">
        <f t="shared" si="171"/>
        <v>1</v>
      </c>
      <c r="AB705" s="13">
        <f t="shared" si="172"/>
        <v>1</v>
      </c>
    </row>
    <row r="706" spans="1:28" ht="145" outlineLevel="2" x14ac:dyDescent="0.35">
      <c r="A706" s="25" t="s">
        <v>30</v>
      </c>
      <c r="B706" s="25" t="s">
        <v>31</v>
      </c>
      <c r="C706" s="25" t="s">
        <v>101</v>
      </c>
      <c r="D706" s="25" t="s">
        <v>128</v>
      </c>
      <c r="E706" s="25" t="s">
        <v>134</v>
      </c>
      <c r="F706" s="26" t="s">
        <v>35</v>
      </c>
      <c r="G706" s="25">
        <v>1330</v>
      </c>
      <c r="H706" s="25">
        <v>701130000</v>
      </c>
      <c r="I706" s="26" t="s">
        <v>32</v>
      </c>
      <c r="J706" s="27" t="s">
        <v>432</v>
      </c>
      <c r="K706" s="24">
        <v>32330000</v>
      </c>
      <c r="L706" s="24">
        <v>32330000</v>
      </c>
      <c r="M706" s="24">
        <v>0</v>
      </c>
      <c r="N706" s="24">
        <v>0</v>
      </c>
      <c r="O706" s="24">
        <f t="shared" si="178"/>
        <v>32330000</v>
      </c>
      <c r="P706" s="24">
        <v>0</v>
      </c>
      <c r="Q706" s="24">
        <v>0</v>
      </c>
      <c r="R706" s="24">
        <v>0</v>
      </c>
      <c r="S706" s="24">
        <v>0</v>
      </c>
      <c r="T706" s="24">
        <v>0</v>
      </c>
      <c r="U706" s="24">
        <v>0</v>
      </c>
      <c r="V706" s="24">
        <v>32330000</v>
      </c>
      <c r="W706" s="24">
        <v>0</v>
      </c>
      <c r="X706" s="24">
        <f t="shared" si="182"/>
        <v>32330000</v>
      </c>
      <c r="Y706" s="12">
        <f t="shared" si="169"/>
        <v>0</v>
      </c>
      <c r="Z706" s="12">
        <f t="shared" si="170"/>
        <v>0</v>
      </c>
      <c r="AA706" s="12">
        <f t="shared" si="171"/>
        <v>0</v>
      </c>
      <c r="AB706" s="13">
        <f t="shared" si="172"/>
        <v>0</v>
      </c>
    </row>
    <row r="707" spans="1:28" ht="87" outlineLevel="2" x14ac:dyDescent="0.35">
      <c r="A707" s="25" t="s">
        <v>30</v>
      </c>
      <c r="B707" s="25" t="s">
        <v>31</v>
      </c>
      <c r="C707" s="25" t="s">
        <v>101</v>
      </c>
      <c r="D707" s="25" t="s">
        <v>128</v>
      </c>
      <c r="E707" s="25" t="s">
        <v>135</v>
      </c>
      <c r="F707" s="26" t="s">
        <v>35</v>
      </c>
      <c r="G707" s="25">
        <v>1330</v>
      </c>
      <c r="H707" s="25">
        <v>701130000</v>
      </c>
      <c r="I707" s="26" t="s">
        <v>32</v>
      </c>
      <c r="J707" s="27" t="s">
        <v>433</v>
      </c>
      <c r="K707" s="24">
        <v>10600000</v>
      </c>
      <c r="L707" s="24">
        <v>10600000</v>
      </c>
      <c r="M707" s="24">
        <v>0</v>
      </c>
      <c r="N707" s="24">
        <v>0</v>
      </c>
      <c r="O707" s="24">
        <f t="shared" si="178"/>
        <v>10600000</v>
      </c>
      <c r="P707" s="24">
        <v>0</v>
      </c>
      <c r="Q707" s="24">
        <v>10600000</v>
      </c>
      <c r="R707" s="24">
        <v>0</v>
      </c>
      <c r="S707" s="24">
        <v>0</v>
      </c>
      <c r="T707" s="24">
        <v>0</v>
      </c>
      <c r="U707" s="24">
        <v>0</v>
      </c>
      <c r="V707" s="24">
        <v>0</v>
      </c>
      <c r="W707" s="24">
        <v>0</v>
      </c>
      <c r="X707" s="24">
        <f t="shared" si="182"/>
        <v>0</v>
      </c>
      <c r="Y707" s="12">
        <f t="shared" si="169"/>
        <v>0</v>
      </c>
      <c r="Z707" s="12">
        <f t="shared" si="170"/>
        <v>0</v>
      </c>
      <c r="AA707" s="12">
        <f t="shared" si="171"/>
        <v>1</v>
      </c>
      <c r="AB707" s="13">
        <f t="shared" si="172"/>
        <v>1</v>
      </c>
    </row>
    <row r="708" spans="1:28" ht="333.5" outlineLevel="2" x14ac:dyDescent="0.35">
      <c r="A708" s="25" t="s">
        <v>199</v>
      </c>
      <c r="B708" s="25" t="s">
        <v>217</v>
      </c>
      <c r="C708" s="25" t="s">
        <v>101</v>
      </c>
      <c r="D708" s="25" t="s">
        <v>128</v>
      </c>
      <c r="E708" s="25" t="s">
        <v>104</v>
      </c>
      <c r="F708" s="26" t="s">
        <v>35</v>
      </c>
      <c r="G708" s="25">
        <v>1330</v>
      </c>
      <c r="H708" s="25">
        <v>701130000</v>
      </c>
      <c r="I708" s="26" t="s">
        <v>32</v>
      </c>
      <c r="J708" s="27" t="s">
        <v>487</v>
      </c>
      <c r="K708" s="24">
        <v>17000000</v>
      </c>
      <c r="L708" s="24">
        <v>17000000</v>
      </c>
      <c r="M708" s="24">
        <v>0</v>
      </c>
      <c r="N708" s="24">
        <v>0</v>
      </c>
      <c r="O708" s="24">
        <f t="shared" si="178"/>
        <v>17000000</v>
      </c>
      <c r="P708" s="24">
        <v>0</v>
      </c>
      <c r="Q708" s="24">
        <v>0</v>
      </c>
      <c r="R708" s="24">
        <v>0</v>
      </c>
      <c r="S708" s="24">
        <v>0</v>
      </c>
      <c r="T708" s="24">
        <v>0</v>
      </c>
      <c r="U708" s="24">
        <v>17000000</v>
      </c>
      <c r="V708" s="24">
        <v>17000000</v>
      </c>
      <c r="W708" s="24">
        <v>0</v>
      </c>
      <c r="X708" s="24">
        <f t="shared" si="182"/>
        <v>17000000</v>
      </c>
      <c r="Y708" s="12">
        <f t="shared" si="169"/>
        <v>0</v>
      </c>
      <c r="Z708" s="12">
        <f t="shared" si="170"/>
        <v>0</v>
      </c>
      <c r="AA708" s="12">
        <f t="shared" si="171"/>
        <v>0</v>
      </c>
      <c r="AB708" s="13">
        <f t="shared" si="172"/>
        <v>0</v>
      </c>
    </row>
    <row r="709" spans="1:28" outlineLevel="1" x14ac:dyDescent="0.35">
      <c r="A709" s="29"/>
      <c r="B709" s="29"/>
      <c r="C709" s="29"/>
      <c r="D709" s="29" t="s">
        <v>369</v>
      </c>
      <c r="E709" s="29"/>
      <c r="F709" s="39"/>
      <c r="G709" s="29"/>
      <c r="H709" s="29"/>
      <c r="I709" s="39"/>
      <c r="J709" s="40"/>
      <c r="K709" s="30">
        <f t="shared" ref="K709:X709" si="183">SUBTOTAL(9,K700:K708)</f>
        <v>395124090</v>
      </c>
      <c r="L709" s="30">
        <f t="shared" si="183"/>
        <v>395124090</v>
      </c>
      <c r="M709" s="30">
        <f t="shared" si="183"/>
        <v>0</v>
      </c>
      <c r="N709" s="30">
        <f t="shared" si="183"/>
        <v>0</v>
      </c>
      <c r="O709" s="30">
        <f t="shared" si="183"/>
        <v>395124090</v>
      </c>
      <c r="P709" s="30">
        <f t="shared" si="183"/>
        <v>0</v>
      </c>
      <c r="Q709" s="30">
        <f t="shared" si="183"/>
        <v>77585014.180000007</v>
      </c>
      <c r="R709" s="30">
        <f t="shared" si="183"/>
        <v>0</v>
      </c>
      <c r="S709" s="30">
        <f t="shared" si="183"/>
        <v>139091932.81999999</v>
      </c>
      <c r="T709" s="30">
        <f t="shared" si="183"/>
        <v>139091932.81999999</v>
      </c>
      <c r="U709" s="30">
        <f t="shared" si="183"/>
        <v>17000000</v>
      </c>
      <c r="V709" s="30">
        <f t="shared" si="183"/>
        <v>178447143</v>
      </c>
      <c r="W709" s="30">
        <f t="shared" si="183"/>
        <v>0</v>
      </c>
      <c r="X709" s="30">
        <f t="shared" si="183"/>
        <v>178447143</v>
      </c>
      <c r="Y709" s="14">
        <f t="shared" si="169"/>
        <v>0.35202088746348015</v>
      </c>
      <c r="Z709" s="14">
        <f t="shared" si="170"/>
        <v>0.35202088746348015</v>
      </c>
      <c r="AA709" s="14">
        <f t="shared" si="171"/>
        <v>0.19635607178494233</v>
      </c>
      <c r="AB709" s="15">
        <f t="shared" si="172"/>
        <v>0.54837695924842245</v>
      </c>
    </row>
    <row r="710" spans="1:28" ht="246.5" outlineLevel="2" x14ac:dyDescent="0.35">
      <c r="A710" s="25" t="s">
        <v>199</v>
      </c>
      <c r="B710" s="25" t="s">
        <v>204</v>
      </c>
      <c r="C710" s="25" t="s">
        <v>101</v>
      </c>
      <c r="D710" s="25" t="s">
        <v>215</v>
      </c>
      <c r="E710" s="25" t="s">
        <v>52</v>
      </c>
      <c r="F710" s="26" t="s">
        <v>35</v>
      </c>
      <c r="G710" s="25">
        <v>1330</v>
      </c>
      <c r="H710" s="25">
        <v>701130000</v>
      </c>
      <c r="I710" s="26" t="s">
        <v>32</v>
      </c>
      <c r="J710" s="27" t="s">
        <v>483</v>
      </c>
      <c r="K710" s="24">
        <v>373222430</v>
      </c>
      <c r="L710" s="24">
        <v>373222430</v>
      </c>
      <c r="M710" s="24">
        <v>0</v>
      </c>
      <c r="N710" s="24">
        <v>0</v>
      </c>
      <c r="O710" s="24">
        <f t="shared" si="178"/>
        <v>373222430</v>
      </c>
      <c r="P710" s="24">
        <v>0</v>
      </c>
      <c r="Q710" s="24">
        <v>145613510</v>
      </c>
      <c r="R710" s="24">
        <v>0</v>
      </c>
      <c r="S710" s="24">
        <v>0</v>
      </c>
      <c r="T710" s="24">
        <v>0</v>
      </c>
      <c r="U710" s="24">
        <v>0</v>
      </c>
      <c r="V710" s="24">
        <v>227608920</v>
      </c>
      <c r="W710" s="24">
        <v>0</v>
      </c>
      <c r="X710" s="24">
        <f>+$O710-$P710-$Q710-$R710-$S710-$W710</f>
        <v>227608920</v>
      </c>
      <c r="Y710" s="12">
        <f t="shared" si="169"/>
        <v>0</v>
      </c>
      <c r="Z710" s="12">
        <f t="shared" si="170"/>
        <v>0</v>
      </c>
      <c r="AA710" s="12">
        <f t="shared" si="171"/>
        <v>0.39015208705436061</v>
      </c>
      <c r="AB710" s="13">
        <f t="shared" si="172"/>
        <v>0.39015208705436061</v>
      </c>
    </row>
    <row r="711" spans="1:28" outlineLevel="1" x14ac:dyDescent="0.35">
      <c r="A711" s="29"/>
      <c r="B711" s="29"/>
      <c r="C711" s="29"/>
      <c r="D711" s="29" t="s">
        <v>370</v>
      </c>
      <c r="E711" s="29"/>
      <c r="F711" s="39"/>
      <c r="G711" s="29"/>
      <c r="H711" s="29"/>
      <c r="I711" s="39"/>
      <c r="J711" s="40"/>
      <c r="K711" s="30">
        <f t="shared" ref="K711:X711" si="184">SUBTOTAL(9,K710:K710)</f>
        <v>373222430</v>
      </c>
      <c r="L711" s="30">
        <f t="shared" si="184"/>
        <v>373222430</v>
      </c>
      <c r="M711" s="30">
        <f t="shared" si="184"/>
        <v>0</v>
      </c>
      <c r="N711" s="30">
        <f t="shared" si="184"/>
        <v>0</v>
      </c>
      <c r="O711" s="30">
        <f t="shared" si="184"/>
        <v>373222430</v>
      </c>
      <c r="P711" s="30">
        <f t="shared" si="184"/>
        <v>0</v>
      </c>
      <c r="Q711" s="30">
        <f t="shared" si="184"/>
        <v>145613510</v>
      </c>
      <c r="R711" s="30">
        <f t="shared" si="184"/>
        <v>0</v>
      </c>
      <c r="S711" s="30">
        <f t="shared" si="184"/>
        <v>0</v>
      </c>
      <c r="T711" s="30">
        <f t="shared" si="184"/>
        <v>0</v>
      </c>
      <c r="U711" s="30">
        <f t="shared" si="184"/>
        <v>0</v>
      </c>
      <c r="V711" s="30">
        <f t="shared" si="184"/>
        <v>227608920</v>
      </c>
      <c r="W711" s="30">
        <f t="shared" si="184"/>
        <v>0</v>
      </c>
      <c r="X711" s="30">
        <f t="shared" si="184"/>
        <v>227608920</v>
      </c>
      <c r="Y711" s="14">
        <f t="shared" si="169"/>
        <v>0</v>
      </c>
      <c r="Z711" s="14">
        <f t="shared" si="170"/>
        <v>0</v>
      </c>
      <c r="AA711" s="14">
        <f t="shared" si="171"/>
        <v>0.39015208705436061</v>
      </c>
      <c r="AB711" s="15">
        <f t="shared" si="172"/>
        <v>0.39015208705436061</v>
      </c>
    </row>
    <row r="712" spans="1:28" ht="116" outlineLevel="2" x14ac:dyDescent="0.35">
      <c r="A712" s="25" t="s">
        <v>30</v>
      </c>
      <c r="B712" s="25" t="s">
        <v>31</v>
      </c>
      <c r="C712" s="25" t="s">
        <v>137</v>
      </c>
      <c r="D712" s="25" t="s">
        <v>138</v>
      </c>
      <c r="E712" s="25" t="s">
        <v>107</v>
      </c>
      <c r="F712" s="26">
        <v>280</v>
      </c>
      <c r="G712" s="25">
        <v>2310</v>
      </c>
      <c r="H712" s="25">
        <v>709410000</v>
      </c>
      <c r="I712" s="26" t="s">
        <v>32</v>
      </c>
      <c r="J712" s="27" t="s">
        <v>434</v>
      </c>
      <c r="K712" s="24">
        <v>8000000000</v>
      </c>
      <c r="L712" s="24">
        <v>8000000000</v>
      </c>
      <c r="M712" s="24">
        <v>0</v>
      </c>
      <c r="N712" s="24">
        <v>0</v>
      </c>
      <c r="O712" s="24">
        <f t="shared" si="178"/>
        <v>8000000000</v>
      </c>
      <c r="P712" s="24">
        <v>0</v>
      </c>
      <c r="Q712" s="24">
        <v>615384615.44000006</v>
      </c>
      <c r="R712" s="24">
        <v>0</v>
      </c>
      <c r="S712" s="24">
        <v>1846153846.0999999</v>
      </c>
      <c r="T712" s="24">
        <v>1846153846.0999999</v>
      </c>
      <c r="U712" s="24">
        <v>0</v>
      </c>
      <c r="V712" s="24">
        <v>5538461538.46</v>
      </c>
      <c r="W712" s="24">
        <v>0</v>
      </c>
      <c r="X712" s="24">
        <f t="shared" ref="X712:X719" si="185">+$O712-$P712-$Q712-$R712-$S712-$W712</f>
        <v>5538461538.4599991</v>
      </c>
      <c r="Y712" s="12">
        <f t="shared" si="169"/>
        <v>0.2307692307625</v>
      </c>
      <c r="Z712" s="12">
        <f t="shared" si="170"/>
        <v>0.2307692307625</v>
      </c>
      <c r="AA712" s="12">
        <f t="shared" si="171"/>
        <v>7.6923076930000001E-2</v>
      </c>
      <c r="AB712" s="13">
        <f t="shared" si="172"/>
        <v>0.3076923076925</v>
      </c>
    </row>
    <row r="713" spans="1:28" ht="145" outlineLevel="2" x14ac:dyDescent="0.35">
      <c r="A713" s="25" t="s">
        <v>220</v>
      </c>
      <c r="B713" s="25" t="s">
        <v>31</v>
      </c>
      <c r="C713" s="25" t="s">
        <v>137</v>
      </c>
      <c r="D713" s="25" t="s">
        <v>138</v>
      </c>
      <c r="E713" s="25" t="s">
        <v>221</v>
      </c>
      <c r="F713" s="26">
        <v>280</v>
      </c>
      <c r="G713" s="25">
        <v>2310</v>
      </c>
      <c r="H713" s="25">
        <v>709800000</v>
      </c>
      <c r="I713" s="26" t="s">
        <v>32</v>
      </c>
      <c r="J713" s="27" t="s">
        <v>491</v>
      </c>
      <c r="K713" s="24">
        <v>29850000000</v>
      </c>
      <c r="L713" s="24">
        <v>29850000000</v>
      </c>
      <c r="M713" s="24">
        <v>0</v>
      </c>
      <c r="N713" s="24">
        <v>0</v>
      </c>
      <c r="O713" s="24">
        <f t="shared" si="178"/>
        <v>29850000000</v>
      </c>
      <c r="P713" s="24">
        <v>0</v>
      </c>
      <c r="Q713" s="24">
        <v>4140950242.77</v>
      </c>
      <c r="R713" s="24">
        <v>0</v>
      </c>
      <c r="S713" s="24">
        <v>2321549757.23</v>
      </c>
      <c r="T713" s="24">
        <v>2321549757.23</v>
      </c>
      <c r="U713" s="24">
        <v>2000000000</v>
      </c>
      <c r="V713" s="24">
        <v>23387500000</v>
      </c>
      <c r="W713" s="24">
        <v>1000000000</v>
      </c>
      <c r="X713" s="24">
        <f t="shared" si="185"/>
        <v>22387500000</v>
      </c>
      <c r="Y713" s="12">
        <f t="shared" si="169"/>
        <v>7.7773861213735349E-2</v>
      </c>
      <c r="Z713" s="12">
        <f t="shared" si="170"/>
        <v>7.7773861213735349E-2</v>
      </c>
      <c r="AA713" s="12">
        <f t="shared" si="171"/>
        <v>0.13872530126532664</v>
      </c>
      <c r="AB713" s="13">
        <f t="shared" si="172"/>
        <v>0.21649916247906198</v>
      </c>
    </row>
    <row r="714" spans="1:28" ht="72.5" outlineLevel="2" x14ac:dyDescent="0.35">
      <c r="A714" s="25" t="s">
        <v>233</v>
      </c>
      <c r="B714" s="25" t="s">
        <v>31</v>
      </c>
      <c r="C714" s="25" t="s">
        <v>137</v>
      </c>
      <c r="D714" s="25" t="s">
        <v>138</v>
      </c>
      <c r="E714" s="25" t="s">
        <v>105</v>
      </c>
      <c r="F714" s="26">
        <v>280</v>
      </c>
      <c r="G714" s="25">
        <v>2310</v>
      </c>
      <c r="H714" s="25">
        <v>709600000</v>
      </c>
      <c r="I714" s="26" t="s">
        <v>32</v>
      </c>
      <c r="J714" s="27" t="s">
        <v>518</v>
      </c>
      <c r="K714" s="24">
        <v>900000000</v>
      </c>
      <c r="L714" s="24">
        <v>900000000</v>
      </c>
      <c r="M714" s="24">
        <v>0</v>
      </c>
      <c r="N714" s="24">
        <v>0</v>
      </c>
      <c r="O714" s="24">
        <f t="shared" si="178"/>
        <v>900000000</v>
      </c>
      <c r="P714" s="24">
        <v>0</v>
      </c>
      <c r="Q714" s="24">
        <v>150000000</v>
      </c>
      <c r="R714" s="24">
        <v>0</v>
      </c>
      <c r="S714" s="24">
        <v>0</v>
      </c>
      <c r="T714" s="24">
        <v>0</v>
      </c>
      <c r="U714" s="24">
        <v>0</v>
      </c>
      <c r="V714" s="24">
        <v>750000000</v>
      </c>
      <c r="W714" s="24">
        <v>0</v>
      </c>
      <c r="X714" s="24">
        <f t="shared" si="185"/>
        <v>750000000</v>
      </c>
      <c r="Y714" s="12">
        <f t="shared" si="169"/>
        <v>0</v>
      </c>
      <c r="Z714" s="12">
        <f t="shared" si="170"/>
        <v>0</v>
      </c>
      <c r="AA714" s="12">
        <f t="shared" si="171"/>
        <v>0.16666666666666666</v>
      </c>
      <c r="AB714" s="13">
        <f t="shared" si="172"/>
        <v>0.16666666666666666</v>
      </c>
    </row>
    <row r="715" spans="1:28" ht="101.5" outlineLevel="2" x14ac:dyDescent="0.35">
      <c r="A715" s="25" t="s">
        <v>233</v>
      </c>
      <c r="B715" s="25" t="s">
        <v>31</v>
      </c>
      <c r="C715" s="25" t="s">
        <v>137</v>
      </c>
      <c r="D715" s="25" t="s">
        <v>138</v>
      </c>
      <c r="E715" s="25" t="s">
        <v>243</v>
      </c>
      <c r="F715" s="26">
        <v>280</v>
      </c>
      <c r="G715" s="25">
        <v>2310</v>
      </c>
      <c r="H715" s="25">
        <v>709600000</v>
      </c>
      <c r="I715" s="26" t="s">
        <v>32</v>
      </c>
      <c r="J715" s="27" t="s">
        <v>519</v>
      </c>
      <c r="K715" s="24">
        <v>30000000</v>
      </c>
      <c r="L715" s="24">
        <v>30000000</v>
      </c>
      <c r="M715" s="24">
        <v>0</v>
      </c>
      <c r="N715" s="24">
        <v>0</v>
      </c>
      <c r="O715" s="24">
        <f t="shared" si="178"/>
        <v>30000000</v>
      </c>
      <c r="P715" s="24">
        <v>0</v>
      </c>
      <c r="Q715" s="24">
        <v>5000000</v>
      </c>
      <c r="R715" s="24">
        <v>0</v>
      </c>
      <c r="S715" s="24">
        <v>0</v>
      </c>
      <c r="T715" s="24">
        <v>0</v>
      </c>
      <c r="U715" s="24">
        <v>0</v>
      </c>
      <c r="V715" s="24">
        <v>25000000</v>
      </c>
      <c r="W715" s="24">
        <v>0</v>
      </c>
      <c r="X715" s="24">
        <f t="shared" si="185"/>
        <v>25000000</v>
      </c>
      <c r="Y715" s="12">
        <f t="shared" si="169"/>
        <v>0</v>
      </c>
      <c r="Z715" s="12">
        <f t="shared" si="170"/>
        <v>0</v>
      </c>
      <c r="AA715" s="12">
        <f t="shared" si="171"/>
        <v>0.16666666666666666</v>
      </c>
      <c r="AB715" s="13">
        <f t="shared" si="172"/>
        <v>0.16666666666666666</v>
      </c>
    </row>
    <row r="716" spans="1:28" ht="58" outlineLevel="2" x14ac:dyDescent="0.35">
      <c r="A716" s="25" t="s">
        <v>245</v>
      </c>
      <c r="B716" s="25" t="s">
        <v>200</v>
      </c>
      <c r="C716" s="25" t="s">
        <v>137</v>
      </c>
      <c r="D716" s="25" t="s">
        <v>138</v>
      </c>
      <c r="E716" s="25" t="s">
        <v>52</v>
      </c>
      <c r="F716" s="26">
        <v>280</v>
      </c>
      <c r="G716" s="25">
        <v>2310</v>
      </c>
      <c r="H716" s="25">
        <v>709120000</v>
      </c>
      <c r="I716" s="26" t="s">
        <v>32</v>
      </c>
      <c r="J716" s="27" t="s">
        <v>525</v>
      </c>
      <c r="K716" s="24">
        <v>47295566</v>
      </c>
      <c r="L716" s="24">
        <v>47295566</v>
      </c>
      <c r="M716" s="24">
        <v>0</v>
      </c>
      <c r="N716" s="24">
        <v>0</v>
      </c>
      <c r="O716" s="24">
        <f t="shared" si="178"/>
        <v>47295566</v>
      </c>
      <c r="P716" s="24">
        <v>0</v>
      </c>
      <c r="Q716" s="24">
        <v>11823891</v>
      </c>
      <c r="R716" s="24">
        <v>0</v>
      </c>
      <c r="S716" s="24">
        <v>0</v>
      </c>
      <c r="T716" s="24">
        <v>0</v>
      </c>
      <c r="U716" s="24">
        <v>0</v>
      </c>
      <c r="V716" s="24">
        <v>35471675</v>
      </c>
      <c r="W716" s="24">
        <v>0</v>
      </c>
      <c r="X716" s="24">
        <f t="shared" si="185"/>
        <v>35471675</v>
      </c>
      <c r="Y716" s="12">
        <f t="shared" ref="Y716:Y728" si="186">IFERROR(($S716/$L716),0)</f>
        <v>0</v>
      </c>
      <c r="Z716" s="12">
        <f t="shared" ref="Z716:Z728" si="187">IFERROR(($S716/$O716),0)</f>
        <v>0</v>
      </c>
      <c r="AA716" s="12">
        <f t="shared" ref="AA716:AA728" si="188">IFERROR((($P716+$Q716+$R716)/$O716),0)</f>
        <v>0.24999998942818444</v>
      </c>
      <c r="AB716" s="13">
        <f t="shared" ref="AB716:AB728" si="189">$Z716+$AA716</f>
        <v>0.24999998942818444</v>
      </c>
    </row>
    <row r="717" spans="1:28" ht="58" outlineLevel="2" x14ac:dyDescent="0.35">
      <c r="A717" s="25" t="s">
        <v>245</v>
      </c>
      <c r="B717" s="25" t="s">
        <v>200</v>
      </c>
      <c r="C717" s="25" t="s">
        <v>137</v>
      </c>
      <c r="D717" s="25" t="s">
        <v>138</v>
      </c>
      <c r="E717" s="25" t="s">
        <v>103</v>
      </c>
      <c r="F717" s="26">
        <v>280</v>
      </c>
      <c r="G717" s="25">
        <v>2310</v>
      </c>
      <c r="H717" s="25">
        <v>709120000</v>
      </c>
      <c r="I717" s="26" t="s">
        <v>32</v>
      </c>
      <c r="J717" s="27" t="s">
        <v>526</v>
      </c>
      <c r="K717" s="24">
        <v>1071193</v>
      </c>
      <c r="L717" s="24">
        <v>1071193</v>
      </c>
      <c r="M717" s="24">
        <v>0</v>
      </c>
      <c r="N717" s="24">
        <v>0</v>
      </c>
      <c r="O717" s="24">
        <f t="shared" si="178"/>
        <v>1071193</v>
      </c>
      <c r="P717" s="24">
        <v>0</v>
      </c>
      <c r="Q717" s="24">
        <v>267798</v>
      </c>
      <c r="R717" s="24">
        <v>0</v>
      </c>
      <c r="S717" s="24">
        <v>0</v>
      </c>
      <c r="T717" s="24">
        <v>0</v>
      </c>
      <c r="U717" s="24">
        <v>0</v>
      </c>
      <c r="V717" s="24">
        <v>803395</v>
      </c>
      <c r="W717" s="24">
        <v>0</v>
      </c>
      <c r="X717" s="24">
        <f t="shared" si="185"/>
        <v>803395</v>
      </c>
      <c r="Y717" s="12">
        <f t="shared" si="186"/>
        <v>0</v>
      </c>
      <c r="Z717" s="12">
        <f t="shared" si="187"/>
        <v>0</v>
      </c>
      <c r="AA717" s="12">
        <f t="shared" si="188"/>
        <v>0.24999976661535317</v>
      </c>
      <c r="AB717" s="13">
        <f t="shared" si="189"/>
        <v>0.24999976661535317</v>
      </c>
    </row>
    <row r="718" spans="1:28" ht="72.5" outlineLevel="2" x14ac:dyDescent="0.35">
      <c r="A718" s="25" t="s">
        <v>245</v>
      </c>
      <c r="B718" s="25" t="s">
        <v>217</v>
      </c>
      <c r="C718" s="25" t="s">
        <v>137</v>
      </c>
      <c r="D718" s="25" t="s">
        <v>138</v>
      </c>
      <c r="E718" s="25" t="s">
        <v>105</v>
      </c>
      <c r="F718" s="26" t="s">
        <v>261</v>
      </c>
      <c r="G718" s="25">
        <v>2310</v>
      </c>
      <c r="H718" s="25">
        <v>709300000</v>
      </c>
      <c r="I718" s="26" t="s">
        <v>32</v>
      </c>
      <c r="J718" s="27" t="s">
        <v>562</v>
      </c>
      <c r="K718" s="24">
        <v>6875446434</v>
      </c>
      <c r="L718" s="24">
        <v>6875446434</v>
      </c>
      <c r="M718" s="24">
        <v>0</v>
      </c>
      <c r="N718" s="24">
        <v>0</v>
      </c>
      <c r="O718" s="24">
        <f t="shared" si="178"/>
        <v>6875446434</v>
      </c>
      <c r="P718" s="24">
        <v>0</v>
      </c>
      <c r="Q718" s="24">
        <v>3437723217</v>
      </c>
      <c r="R718" s="24">
        <v>0</v>
      </c>
      <c r="S718" s="24">
        <v>0</v>
      </c>
      <c r="T718" s="24">
        <v>0</v>
      </c>
      <c r="U718" s="24">
        <v>0</v>
      </c>
      <c r="V718" s="24">
        <v>3437723217</v>
      </c>
      <c r="W718" s="24">
        <v>0</v>
      </c>
      <c r="X718" s="24">
        <f t="shared" si="185"/>
        <v>3437723217</v>
      </c>
      <c r="Y718" s="12">
        <f t="shared" si="186"/>
        <v>0</v>
      </c>
      <c r="Z718" s="12">
        <f t="shared" si="187"/>
        <v>0</v>
      </c>
      <c r="AA718" s="12">
        <f t="shared" si="188"/>
        <v>0.5</v>
      </c>
      <c r="AB718" s="13">
        <f t="shared" si="189"/>
        <v>0.5</v>
      </c>
    </row>
    <row r="719" spans="1:28" ht="145" outlineLevel="2" x14ac:dyDescent="0.35">
      <c r="A719" s="25" t="s">
        <v>245</v>
      </c>
      <c r="B719" s="25" t="s">
        <v>266</v>
      </c>
      <c r="C719" s="25" t="s">
        <v>137</v>
      </c>
      <c r="D719" s="25" t="s">
        <v>138</v>
      </c>
      <c r="E719" s="25" t="s">
        <v>105</v>
      </c>
      <c r="F719" s="26" t="s">
        <v>261</v>
      </c>
      <c r="G719" s="25">
        <v>2310</v>
      </c>
      <c r="H719" s="25">
        <v>709500000</v>
      </c>
      <c r="I719" s="26" t="s">
        <v>32</v>
      </c>
      <c r="J719" s="27" t="s">
        <v>572</v>
      </c>
      <c r="K719" s="24">
        <v>980865791</v>
      </c>
      <c r="L719" s="24">
        <v>980865791</v>
      </c>
      <c r="M719" s="24">
        <v>0</v>
      </c>
      <c r="N719" s="24">
        <v>0</v>
      </c>
      <c r="O719" s="24">
        <f t="shared" si="178"/>
        <v>980865791</v>
      </c>
      <c r="P719" s="24">
        <v>0</v>
      </c>
      <c r="Q719" s="24">
        <v>490432896</v>
      </c>
      <c r="R719" s="24">
        <v>0</v>
      </c>
      <c r="S719" s="24">
        <v>0</v>
      </c>
      <c r="T719" s="24">
        <v>0</v>
      </c>
      <c r="U719" s="24">
        <v>0</v>
      </c>
      <c r="V719" s="24">
        <v>490432895</v>
      </c>
      <c r="W719" s="24">
        <v>0</v>
      </c>
      <c r="X719" s="24">
        <f t="shared" si="185"/>
        <v>490432895</v>
      </c>
      <c r="Y719" s="12">
        <f t="shared" si="186"/>
        <v>0</v>
      </c>
      <c r="Z719" s="12">
        <f t="shared" si="187"/>
        <v>0</v>
      </c>
      <c r="AA719" s="12">
        <f t="shared" si="188"/>
        <v>0.50000000050975368</v>
      </c>
      <c r="AB719" s="13">
        <f t="shared" si="189"/>
        <v>0.50000000050975368</v>
      </c>
    </row>
    <row r="720" spans="1:28" outlineLevel="1" x14ac:dyDescent="0.35">
      <c r="A720" s="29"/>
      <c r="B720" s="29"/>
      <c r="C720" s="29"/>
      <c r="D720" s="29" t="s">
        <v>371</v>
      </c>
      <c r="E720" s="29"/>
      <c r="F720" s="39"/>
      <c r="G720" s="29"/>
      <c r="H720" s="29"/>
      <c r="I720" s="39"/>
      <c r="J720" s="40"/>
      <c r="K720" s="30">
        <f t="shared" ref="K720:X720" si="190">SUBTOTAL(9,K712:K719)</f>
        <v>46684678984</v>
      </c>
      <c r="L720" s="30">
        <f t="shared" si="190"/>
        <v>46684678984</v>
      </c>
      <c r="M720" s="30">
        <f t="shared" si="190"/>
        <v>0</v>
      </c>
      <c r="N720" s="30">
        <f t="shared" si="190"/>
        <v>0</v>
      </c>
      <c r="O720" s="30">
        <f t="shared" si="190"/>
        <v>46684678984</v>
      </c>
      <c r="P720" s="30">
        <f t="shared" si="190"/>
        <v>0</v>
      </c>
      <c r="Q720" s="30">
        <f t="shared" si="190"/>
        <v>8851582660.2099991</v>
      </c>
      <c r="R720" s="30">
        <f t="shared" si="190"/>
        <v>0</v>
      </c>
      <c r="S720" s="30">
        <f t="shared" si="190"/>
        <v>4167703603.3299999</v>
      </c>
      <c r="T720" s="30">
        <f t="shared" si="190"/>
        <v>4167703603.3299999</v>
      </c>
      <c r="U720" s="30">
        <f t="shared" si="190"/>
        <v>2000000000</v>
      </c>
      <c r="V720" s="30">
        <f t="shared" si="190"/>
        <v>33665392720.459999</v>
      </c>
      <c r="W720" s="30">
        <f t="shared" si="190"/>
        <v>1000000000</v>
      </c>
      <c r="X720" s="30">
        <f t="shared" si="190"/>
        <v>32665392720.459999</v>
      </c>
      <c r="Y720" s="14">
        <f t="shared" si="186"/>
        <v>8.9273476738661428E-2</v>
      </c>
      <c r="Z720" s="14">
        <f t="shared" si="187"/>
        <v>8.9273476738661428E-2</v>
      </c>
      <c r="AA720" s="14">
        <f t="shared" si="188"/>
        <v>0.18960358843302011</v>
      </c>
      <c r="AB720" s="15">
        <f t="shared" si="189"/>
        <v>0.27887706517168154</v>
      </c>
    </row>
    <row r="721" spans="1:28" ht="58" outlineLevel="2" x14ac:dyDescent="0.35">
      <c r="A721" s="25" t="s">
        <v>245</v>
      </c>
      <c r="B721" s="25" t="s">
        <v>217</v>
      </c>
      <c r="C721" s="25" t="s">
        <v>137</v>
      </c>
      <c r="D721" s="25" t="s">
        <v>262</v>
      </c>
      <c r="E721" s="25" t="s">
        <v>263</v>
      </c>
      <c r="F721" s="26" t="s">
        <v>261</v>
      </c>
      <c r="G721" s="25">
        <v>2320</v>
      </c>
      <c r="H721" s="25">
        <v>709300000</v>
      </c>
      <c r="I721" s="26" t="s">
        <v>32</v>
      </c>
      <c r="J721" s="27" t="s">
        <v>563</v>
      </c>
      <c r="K721" s="24">
        <v>57120078</v>
      </c>
      <c r="L721" s="24">
        <v>57120078</v>
      </c>
      <c r="M721" s="24">
        <v>0</v>
      </c>
      <c r="N721" s="24">
        <v>0</v>
      </c>
      <c r="O721" s="24">
        <f t="shared" si="178"/>
        <v>57120078</v>
      </c>
      <c r="P721" s="24">
        <v>0</v>
      </c>
      <c r="Q721" s="24">
        <v>0</v>
      </c>
      <c r="R721" s="24">
        <v>0</v>
      </c>
      <c r="S721" s="24">
        <v>0</v>
      </c>
      <c r="T721" s="24">
        <v>0</v>
      </c>
      <c r="U721" s="24">
        <v>0</v>
      </c>
      <c r="V721" s="24">
        <v>57120078</v>
      </c>
      <c r="W721" s="24">
        <v>0</v>
      </c>
      <c r="X721" s="24">
        <f>+$O721-$P721-$Q721-$R721-$S721-$W721</f>
        <v>57120078</v>
      </c>
      <c r="Y721" s="12">
        <f t="shared" si="186"/>
        <v>0</v>
      </c>
      <c r="Z721" s="12">
        <f t="shared" si="187"/>
        <v>0</v>
      </c>
      <c r="AA721" s="12">
        <f t="shared" si="188"/>
        <v>0</v>
      </c>
      <c r="AB721" s="13">
        <f t="shared" si="189"/>
        <v>0</v>
      </c>
    </row>
    <row r="722" spans="1:28" outlineLevel="1" x14ac:dyDescent="0.35">
      <c r="A722" s="29"/>
      <c r="B722" s="29"/>
      <c r="C722" s="29"/>
      <c r="D722" s="29" t="s">
        <v>372</v>
      </c>
      <c r="E722" s="29"/>
      <c r="F722" s="39"/>
      <c r="G722" s="29"/>
      <c r="H722" s="29"/>
      <c r="I722" s="39"/>
      <c r="J722" s="40"/>
      <c r="K722" s="30">
        <f t="shared" ref="K722:X722" si="191">SUBTOTAL(9,K721:K721)</f>
        <v>57120078</v>
      </c>
      <c r="L722" s="30">
        <f t="shared" si="191"/>
        <v>57120078</v>
      </c>
      <c r="M722" s="30">
        <f t="shared" si="191"/>
        <v>0</v>
      </c>
      <c r="N722" s="30">
        <f t="shared" si="191"/>
        <v>0</v>
      </c>
      <c r="O722" s="30">
        <f t="shared" si="191"/>
        <v>57120078</v>
      </c>
      <c r="P722" s="30">
        <f t="shared" si="191"/>
        <v>0</v>
      </c>
      <c r="Q722" s="30">
        <f t="shared" si="191"/>
        <v>0</v>
      </c>
      <c r="R722" s="30">
        <f t="shared" si="191"/>
        <v>0</v>
      </c>
      <c r="S722" s="30">
        <f t="shared" si="191"/>
        <v>0</v>
      </c>
      <c r="T722" s="30">
        <f t="shared" si="191"/>
        <v>0</v>
      </c>
      <c r="U722" s="30">
        <f t="shared" si="191"/>
        <v>0</v>
      </c>
      <c r="V722" s="30">
        <f t="shared" si="191"/>
        <v>57120078</v>
      </c>
      <c r="W722" s="30">
        <f t="shared" si="191"/>
        <v>0</v>
      </c>
      <c r="X722" s="30">
        <f t="shared" si="191"/>
        <v>57120078</v>
      </c>
      <c r="Y722" s="14">
        <f t="shared" si="186"/>
        <v>0</v>
      </c>
      <c r="Z722" s="14">
        <f t="shared" si="187"/>
        <v>0</v>
      </c>
      <c r="AA722" s="14">
        <f t="shared" si="188"/>
        <v>0</v>
      </c>
      <c r="AB722" s="15">
        <f t="shared" si="189"/>
        <v>0</v>
      </c>
    </row>
    <row r="723" spans="1:28" ht="72.5" outlineLevel="2" x14ac:dyDescent="0.35">
      <c r="A723" s="25" t="s">
        <v>245</v>
      </c>
      <c r="B723" s="25" t="s">
        <v>217</v>
      </c>
      <c r="C723" s="25" t="s">
        <v>137</v>
      </c>
      <c r="D723" s="25" t="s">
        <v>264</v>
      </c>
      <c r="E723" s="25" t="s">
        <v>263</v>
      </c>
      <c r="F723" s="26" t="s">
        <v>261</v>
      </c>
      <c r="G723" s="25">
        <v>2320</v>
      </c>
      <c r="H723" s="25">
        <v>709300000</v>
      </c>
      <c r="I723" s="26" t="s">
        <v>32</v>
      </c>
      <c r="J723" s="27" t="s">
        <v>564</v>
      </c>
      <c r="K723" s="24">
        <v>49206799</v>
      </c>
      <c r="L723" s="24">
        <v>49206799</v>
      </c>
      <c r="M723" s="24">
        <v>0</v>
      </c>
      <c r="N723" s="24">
        <v>0</v>
      </c>
      <c r="O723" s="24">
        <f t="shared" si="178"/>
        <v>49206799</v>
      </c>
      <c r="P723" s="24">
        <v>0</v>
      </c>
      <c r="Q723" s="24">
        <v>0</v>
      </c>
      <c r="R723" s="24">
        <v>0</v>
      </c>
      <c r="S723" s="24">
        <v>0</v>
      </c>
      <c r="T723" s="24">
        <v>0</v>
      </c>
      <c r="U723" s="24">
        <v>0</v>
      </c>
      <c r="V723" s="24">
        <v>49206799</v>
      </c>
      <c r="W723" s="24">
        <v>0</v>
      </c>
      <c r="X723" s="24">
        <f>+$O723-$P723-$Q723-$R723-$S723-$W723</f>
        <v>49206799</v>
      </c>
      <c r="Y723" s="12">
        <f t="shared" si="186"/>
        <v>0</v>
      </c>
      <c r="Z723" s="12">
        <f t="shared" si="187"/>
        <v>0</v>
      </c>
      <c r="AA723" s="12">
        <f t="shared" si="188"/>
        <v>0</v>
      </c>
      <c r="AB723" s="13">
        <f t="shared" si="189"/>
        <v>0</v>
      </c>
    </row>
    <row r="724" spans="1:28" ht="72.5" outlineLevel="2" x14ac:dyDescent="0.35">
      <c r="A724" s="25" t="s">
        <v>245</v>
      </c>
      <c r="B724" s="25" t="s">
        <v>269</v>
      </c>
      <c r="C724" s="25" t="s">
        <v>137</v>
      </c>
      <c r="D724" s="25" t="s">
        <v>264</v>
      </c>
      <c r="E724" s="25" t="s">
        <v>263</v>
      </c>
      <c r="F724" s="26" t="s">
        <v>261</v>
      </c>
      <c r="G724" s="25">
        <v>2320</v>
      </c>
      <c r="H724" s="25">
        <v>709500000</v>
      </c>
      <c r="I724" s="26" t="s">
        <v>32</v>
      </c>
      <c r="J724" s="27" t="s">
        <v>564</v>
      </c>
      <c r="K724" s="24">
        <v>50354913</v>
      </c>
      <c r="L724" s="24">
        <v>50354913</v>
      </c>
      <c r="M724" s="24">
        <v>0</v>
      </c>
      <c r="N724" s="24">
        <v>0</v>
      </c>
      <c r="O724" s="24">
        <f t="shared" si="178"/>
        <v>50354913</v>
      </c>
      <c r="P724" s="24">
        <v>0</v>
      </c>
      <c r="Q724" s="24">
        <v>0</v>
      </c>
      <c r="R724" s="24">
        <v>0</v>
      </c>
      <c r="S724" s="24">
        <v>0</v>
      </c>
      <c r="T724" s="24">
        <v>0</v>
      </c>
      <c r="U724" s="24">
        <v>0</v>
      </c>
      <c r="V724" s="24">
        <v>50354913</v>
      </c>
      <c r="W724" s="24">
        <v>0</v>
      </c>
      <c r="X724" s="24">
        <f>+$O724-$P724-$Q724-$R724-$S724-$W724</f>
        <v>50354913</v>
      </c>
      <c r="Y724" s="12">
        <f t="shared" si="186"/>
        <v>0</v>
      </c>
      <c r="Z724" s="12">
        <f t="shared" si="187"/>
        <v>0</v>
      </c>
      <c r="AA724" s="12">
        <f t="shared" si="188"/>
        <v>0</v>
      </c>
      <c r="AB724" s="13">
        <f t="shared" si="189"/>
        <v>0</v>
      </c>
    </row>
    <row r="725" spans="1:28" outlineLevel="1" x14ac:dyDescent="0.35">
      <c r="A725" s="29"/>
      <c r="B725" s="29"/>
      <c r="C725" s="29"/>
      <c r="D725" s="29" t="s">
        <v>373</v>
      </c>
      <c r="E725" s="29"/>
      <c r="F725" s="39"/>
      <c r="G725" s="29"/>
      <c r="H725" s="29"/>
      <c r="I725" s="39"/>
      <c r="J725" s="40"/>
      <c r="K725" s="30">
        <f t="shared" ref="K725:X725" si="192">SUBTOTAL(9,K723:K724)</f>
        <v>99561712</v>
      </c>
      <c r="L725" s="30">
        <f t="shared" si="192"/>
        <v>99561712</v>
      </c>
      <c r="M725" s="30">
        <f t="shared" si="192"/>
        <v>0</v>
      </c>
      <c r="N725" s="30">
        <f t="shared" si="192"/>
        <v>0</v>
      </c>
      <c r="O725" s="30">
        <f t="shared" si="192"/>
        <v>99561712</v>
      </c>
      <c r="P725" s="30">
        <f t="shared" si="192"/>
        <v>0</v>
      </c>
      <c r="Q725" s="30">
        <f t="shared" si="192"/>
        <v>0</v>
      </c>
      <c r="R725" s="30">
        <f t="shared" si="192"/>
        <v>0</v>
      </c>
      <c r="S725" s="30">
        <f t="shared" si="192"/>
        <v>0</v>
      </c>
      <c r="T725" s="30">
        <f t="shared" si="192"/>
        <v>0</v>
      </c>
      <c r="U725" s="30">
        <f t="shared" si="192"/>
        <v>0</v>
      </c>
      <c r="V725" s="30">
        <f t="shared" si="192"/>
        <v>99561712</v>
      </c>
      <c r="W725" s="30">
        <f t="shared" si="192"/>
        <v>0</v>
      </c>
      <c r="X725" s="30">
        <f t="shared" si="192"/>
        <v>99561712</v>
      </c>
      <c r="Y725" s="14">
        <f t="shared" si="186"/>
        <v>0</v>
      </c>
      <c r="Z725" s="14">
        <f t="shared" si="187"/>
        <v>0</v>
      </c>
      <c r="AA725" s="14">
        <f t="shared" si="188"/>
        <v>0</v>
      </c>
      <c r="AB725" s="15">
        <f t="shared" si="189"/>
        <v>0</v>
      </c>
    </row>
    <row r="726" spans="1:28" ht="72.5" outlineLevel="2" x14ac:dyDescent="0.35">
      <c r="A726" s="25" t="s">
        <v>245</v>
      </c>
      <c r="B726" s="25" t="s">
        <v>217</v>
      </c>
      <c r="C726" s="25" t="s">
        <v>137</v>
      </c>
      <c r="D726" s="25" t="s">
        <v>265</v>
      </c>
      <c r="E726" s="25" t="s">
        <v>263</v>
      </c>
      <c r="F726" s="26" t="s">
        <v>261</v>
      </c>
      <c r="G726" s="25">
        <v>2320</v>
      </c>
      <c r="H726" s="25">
        <v>709300000</v>
      </c>
      <c r="I726" s="26" t="s">
        <v>32</v>
      </c>
      <c r="J726" s="27" t="s">
        <v>565</v>
      </c>
      <c r="K726" s="24">
        <v>33484989</v>
      </c>
      <c r="L726" s="24">
        <v>33484989</v>
      </c>
      <c r="M726" s="24">
        <v>0</v>
      </c>
      <c r="N726" s="24">
        <v>0</v>
      </c>
      <c r="O726" s="24">
        <f t="shared" si="178"/>
        <v>33484989</v>
      </c>
      <c r="P726" s="24">
        <v>0</v>
      </c>
      <c r="Q726" s="24">
        <v>0</v>
      </c>
      <c r="R726" s="24">
        <v>0</v>
      </c>
      <c r="S726" s="24">
        <v>0</v>
      </c>
      <c r="T726" s="24">
        <v>0</v>
      </c>
      <c r="U726" s="24">
        <v>0</v>
      </c>
      <c r="V726" s="24">
        <v>33484989</v>
      </c>
      <c r="W726" s="24">
        <v>0</v>
      </c>
      <c r="X726" s="24">
        <f>+$O726-$P726-$Q726-$R726-$S726-$W726</f>
        <v>33484989</v>
      </c>
      <c r="Y726" s="12">
        <f t="shared" si="186"/>
        <v>0</v>
      </c>
      <c r="Z726" s="12">
        <f t="shared" si="187"/>
        <v>0</v>
      </c>
      <c r="AA726" s="12">
        <f t="shared" si="188"/>
        <v>0</v>
      </c>
      <c r="AB726" s="13">
        <f t="shared" si="189"/>
        <v>0</v>
      </c>
    </row>
    <row r="727" spans="1:28" outlineLevel="1" x14ac:dyDescent="0.35">
      <c r="A727" s="29"/>
      <c r="B727" s="29"/>
      <c r="C727" s="29"/>
      <c r="D727" s="29" t="s">
        <v>374</v>
      </c>
      <c r="E727" s="29"/>
      <c r="F727" s="39"/>
      <c r="G727" s="29"/>
      <c r="H727" s="29"/>
      <c r="I727" s="39"/>
      <c r="J727" s="40"/>
      <c r="K727" s="30">
        <f t="shared" ref="K727:X727" si="193">SUBTOTAL(9,K726:K726)</f>
        <v>33484989</v>
      </c>
      <c r="L727" s="30">
        <f t="shared" si="193"/>
        <v>33484989</v>
      </c>
      <c r="M727" s="30">
        <f t="shared" si="193"/>
        <v>0</v>
      </c>
      <c r="N727" s="30">
        <f t="shared" si="193"/>
        <v>0</v>
      </c>
      <c r="O727" s="30">
        <f t="shared" si="193"/>
        <v>33484989</v>
      </c>
      <c r="P727" s="30">
        <f t="shared" si="193"/>
        <v>0</v>
      </c>
      <c r="Q727" s="30">
        <f t="shared" si="193"/>
        <v>0</v>
      </c>
      <c r="R727" s="30">
        <f t="shared" si="193"/>
        <v>0</v>
      </c>
      <c r="S727" s="30">
        <f t="shared" si="193"/>
        <v>0</v>
      </c>
      <c r="T727" s="30">
        <f t="shared" si="193"/>
        <v>0</v>
      </c>
      <c r="U727" s="30">
        <f t="shared" si="193"/>
        <v>0</v>
      </c>
      <c r="V727" s="30">
        <f t="shared" si="193"/>
        <v>33484989</v>
      </c>
      <c r="W727" s="30">
        <f t="shared" si="193"/>
        <v>0</v>
      </c>
      <c r="X727" s="30">
        <f t="shared" si="193"/>
        <v>33484989</v>
      </c>
      <c r="Y727" s="14">
        <f t="shared" si="186"/>
        <v>0</v>
      </c>
      <c r="Z727" s="14">
        <f t="shared" si="187"/>
        <v>0</v>
      </c>
      <c r="AA727" s="14">
        <f t="shared" si="188"/>
        <v>0</v>
      </c>
      <c r="AB727" s="15">
        <f t="shared" si="189"/>
        <v>0</v>
      </c>
    </row>
    <row r="728" spans="1:28" x14ac:dyDescent="0.35">
      <c r="A728" s="41"/>
      <c r="B728" s="41"/>
      <c r="C728" s="41"/>
      <c r="D728" s="41" t="s">
        <v>272</v>
      </c>
      <c r="E728" s="41"/>
      <c r="F728" s="42"/>
      <c r="G728" s="41"/>
      <c r="H728" s="41"/>
      <c r="I728" s="42"/>
      <c r="J728" s="43"/>
      <c r="K728" s="44">
        <f t="shared" ref="K728:X728" si="194">SUBTOTAL(9,K12:K726)</f>
        <v>2771516678428</v>
      </c>
      <c r="L728" s="44">
        <f t="shared" si="194"/>
        <v>2771516678428</v>
      </c>
      <c r="M728" s="44">
        <f t="shared" si="194"/>
        <v>0</v>
      </c>
      <c r="N728" s="44">
        <f t="shared" si="194"/>
        <v>-9.3132257461547852E-9</v>
      </c>
      <c r="O728" s="44">
        <f t="shared" si="194"/>
        <v>2771516678428</v>
      </c>
      <c r="P728" s="44">
        <f t="shared" si="194"/>
        <v>2390928684.3499999</v>
      </c>
      <c r="Q728" s="44">
        <f t="shared" si="194"/>
        <v>348144976131.0899</v>
      </c>
      <c r="R728" s="44">
        <f t="shared" si="194"/>
        <v>59737871.530000001</v>
      </c>
      <c r="S728" s="44">
        <f t="shared" si="194"/>
        <v>520698734249.34015</v>
      </c>
      <c r="T728" s="44">
        <f t="shared" si="194"/>
        <v>520636533629.58014</v>
      </c>
      <c r="U728" s="44">
        <f t="shared" si="194"/>
        <v>1159713535625.551</v>
      </c>
      <c r="V728" s="44">
        <f t="shared" si="194"/>
        <v>1900222301491.6912</v>
      </c>
      <c r="W728" s="44">
        <f t="shared" si="194"/>
        <v>20988544068</v>
      </c>
      <c r="X728" s="44">
        <f t="shared" si="194"/>
        <v>1879233757423.6912</v>
      </c>
      <c r="Y728" s="45">
        <f t="shared" si="186"/>
        <v>0.18787501381542457</v>
      </c>
      <c r="Z728" s="45">
        <f t="shared" si="187"/>
        <v>0.18787501381542457</v>
      </c>
      <c r="AA728" s="45">
        <f t="shared" si="188"/>
        <v>0.12649956084183742</v>
      </c>
      <c r="AB728" s="46">
        <f t="shared" si="189"/>
        <v>0.31437457465726198</v>
      </c>
    </row>
  </sheetData>
  <autoFilter ref="A11:AB726" xr:uid="{C67AB600-333B-48D2-9B7D-A0B990346AE9}"/>
  <sortState xmlns:xlrd2="http://schemas.microsoft.com/office/spreadsheetml/2017/richdata2" ref="A12:AB726">
    <sortCondition ref="D12:D726"/>
  </sortState>
  <mergeCells count="3">
    <mergeCell ref="A6:AB6"/>
    <mergeCell ref="A7:AB7"/>
    <mergeCell ref="A8:AB8"/>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LIQUIDACIÓN GENERAL</vt:lpstr>
      <vt:lpstr>LIQUIDACIÓN POR PARTIDA</vt:lpstr>
      <vt:lpstr>LIQUIDACIÓN POR SUBPARTIDA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Evelyn Tatiana Madrigal Corrales</dc:creator>
  <cp:lastModifiedBy>Shulan Martinez Arroyo</cp:lastModifiedBy>
  <dcterms:created xsi:type="dcterms:W3CDTF">2026-02-16T17:46:52Z</dcterms:created>
  <dcterms:modified xsi:type="dcterms:W3CDTF">2026-03-06T17:19:40Z</dcterms:modified>
</cp:coreProperties>
</file>